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F:\ЮЛЯ\Света Работа\Бюджет 2023\№ от БЮДЖЕТ ШМР на 2023 год и плановый период 2024 и 2025 годов\"/>
    </mc:Choice>
  </mc:AlternateContent>
  <bookViews>
    <workbookView xWindow="0" yWindow="0" windowWidth="25200" windowHeight="11385" activeTab="2"/>
  </bookViews>
  <sheets>
    <sheet name="2023" sheetId="1" r:id="rId1"/>
    <sheet name="2024" sheetId="2" r:id="rId2"/>
    <sheet name="2025" sheetId="3" r:id="rId3"/>
  </sheets>
  <definedNames>
    <definedName name="_xlnm.Print_Area" localSheetId="0">'2023'!$A$1:$E$177</definedName>
    <definedName name="_xlnm.Print_Area" localSheetId="1">'2024'!$A$1:$E$140</definedName>
    <definedName name="_xlnm.Print_Area" localSheetId="2">'2025'!$A$1:$E$143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3" i="3" l="1"/>
  <c r="C143" i="3"/>
  <c r="E140" i="2" l="1"/>
  <c r="C140" i="2"/>
  <c r="D129" i="3" l="1"/>
  <c r="D124" i="3"/>
  <c r="D115" i="3"/>
  <c r="D114" i="3"/>
  <c r="D113" i="3"/>
  <c r="D141" i="3"/>
  <c r="D139" i="3"/>
  <c r="D138" i="3"/>
  <c r="D137" i="3"/>
  <c r="D136" i="3"/>
  <c r="D135" i="3"/>
  <c r="D134" i="3"/>
  <c r="D133" i="3"/>
  <c r="D132" i="3"/>
  <c r="D131" i="3"/>
  <c r="D130" i="3"/>
  <c r="D128" i="3"/>
  <c r="D127" i="3"/>
  <c r="D126" i="3"/>
  <c r="D125" i="3"/>
  <c r="D123" i="3"/>
  <c r="D122" i="3"/>
  <c r="D121" i="3"/>
  <c r="D120" i="3"/>
  <c r="D119" i="3"/>
  <c r="D118" i="3"/>
  <c r="D117" i="3"/>
  <c r="D116" i="3"/>
  <c r="D112" i="3"/>
  <c r="D111" i="3"/>
  <c r="D110" i="3"/>
  <c r="D109" i="3"/>
  <c r="D108" i="3"/>
  <c r="D107" i="3"/>
  <c r="D106" i="3"/>
  <c r="D105" i="3"/>
  <c r="D104" i="3"/>
  <c r="D103" i="3"/>
  <c r="D102" i="3"/>
  <c r="D101" i="3"/>
  <c r="D100" i="3"/>
  <c r="D99" i="3"/>
  <c r="D125" i="2"/>
  <c r="D104" i="2"/>
  <c r="D138" i="2"/>
  <c r="D136" i="2"/>
  <c r="D135" i="2"/>
  <c r="D134" i="2"/>
  <c r="D133" i="2"/>
  <c r="D132" i="2"/>
  <c r="D131" i="2"/>
  <c r="D130" i="2"/>
  <c r="D129" i="2"/>
  <c r="D128" i="2"/>
  <c r="D127" i="2"/>
  <c r="D126" i="2"/>
  <c r="D124" i="2"/>
  <c r="D123" i="2"/>
  <c r="D122" i="2"/>
  <c r="D121" i="2"/>
  <c r="D120" i="2"/>
  <c r="D119" i="2"/>
  <c r="D118" i="2"/>
  <c r="D117" i="2"/>
  <c r="D116" i="2"/>
  <c r="D115" i="2"/>
  <c r="D114" i="2"/>
  <c r="D113" i="2"/>
  <c r="D112" i="2"/>
  <c r="D111" i="2"/>
  <c r="D110" i="2"/>
  <c r="D109" i="2"/>
  <c r="D108" i="2"/>
  <c r="D107" i="2"/>
  <c r="D106" i="2"/>
  <c r="D105" i="2"/>
  <c r="D103" i="2"/>
  <c r="D102" i="2"/>
  <c r="D101" i="2"/>
  <c r="D100" i="2"/>
  <c r="D99" i="2"/>
  <c r="D98" i="2"/>
  <c r="D97" i="2"/>
  <c r="D96" i="2"/>
  <c r="E81" i="1" l="1"/>
  <c r="D159" i="1" l="1"/>
  <c r="D125" i="1"/>
  <c r="D122" i="1"/>
  <c r="D123" i="1"/>
  <c r="D124"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60" i="1"/>
  <c r="D161" i="1"/>
  <c r="D162" i="1"/>
  <c r="D163" i="1"/>
  <c r="D164" i="1"/>
  <c r="D165" i="1"/>
  <c r="D166" i="1"/>
  <c r="D167" i="1"/>
  <c r="D168" i="1"/>
  <c r="D169" i="1"/>
  <c r="D170" i="1"/>
  <c r="D171" i="1"/>
  <c r="D172" i="1"/>
  <c r="D173" i="1"/>
  <c r="D174" i="1"/>
  <c r="D175" i="1"/>
  <c r="D176" i="1"/>
  <c r="D81" i="3" l="1"/>
  <c r="D82" i="3"/>
  <c r="D68" i="3"/>
  <c r="D67" i="3"/>
  <c r="D66" i="3"/>
  <c r="D65" i="3"/>
  <c r="D96" i="3"/>
  <c r="D95" i="3"/>
  <c r="D94" i="3"/>
  <c r="D93" i="3"/>
  <c r="D92" i="3"/>
  <c r="D91" i="3"/>
  <c r="D90" i="3"/>
  <c r="D89" i="3"/>
  <c r="D88" i="3"/>
  <c r="D87" i="3"/>
  <c r="D86" i="3"/>
  <c r="D85" i="3"/>
  <c r="D84" i="3"/>
  <c r="D83" i="3"/>
  <c r="D80" i="3"/>
  <c r="D79" i="3"/>
  <c r="D78" i="3"/>
  <c r="D77" i="3"/>
  <c r="D76" i="3"/>
  <c r="D75" i="3"/>
  <c r="D74" i="3"/>
  <c r="D73" i="3"/>
  <c r="D72" i="3"/>
  <c r="D71" i="3"/>
  <c r="D70" i="3"/>
  <c r="D69" i="3"/>
  <c r="D64" i="3"/>
  <c r="D63" i="3"/>
  <c r="D62" i="3"/>
  <c r="D61" i="3"/>
  <c r="D60" i="3"/>
  <c r="E59" i="3"/>
  <c r="D59" i="3" s="1"/>
  <c r="D58" i="3"/>
  <c r="D57" i="3"/>
  <c r="D82" i="2"/>
  <c r="D62" i="2"/>
  <c r="D63" i="2"/>
  <c r="D65" i="2"/>
  <c r="D66" i="2"/>
  <c r="D64" i="2" l="1"/>
  <c r="D92" i="2"/>
  <c r="D90" i="2"/>
  <c r="D89" i="2"/>
  <c r="D88" i="2"/>
  <c r="D87" i="2"/>
  <c r="D86" i="2"/>
  <c r="D85" i="2"/>
  <c r="D83" i="2"/>
  <c r="D81" i="2"/>
  <c r="D80" i="2"/>
  <c r="D79" i="2"/>
  <c r="D78" i="2"/>
  <c r="D77" i="2"/>
  <c r="D76" i="2"/>
  <c r="D75" i="2"/>
  <c r="D72" i="2"/>
  <c r="D71" i="2"/>
  <c r="D70" i="2"/>
  <c r="D69" i="2"/>
  <c r="D61" i="2"/>
  <c r="D60" i="2"/>
  <c r="D57" i="2"/>
  <c r="E56" i="2"/>
  <c r="D56" i="2" s="1"/>
  <c r="D55" i="2"/>
  <c r="D75" i="1"/>
  <c r="D73" i="2" l="1"/>
  <c r="D74" i="2"/>
  <c r="D84" i="2"/>
  <c r="D59" i="2"/>
  <c r="D91" i="2"/>
  <c r="D58" i="2"/>
  <c r="D118" i="1"/>
  <c r="E117" i="1"/>
  <c r="D117" i="1" s="1"/>
  <c r="D115" i="1"/>
  <c r="D114" i="1"/>
  <c r="D113" i="1"/>
  <c r="D112" i="1"/>
  <c r="D110" i="1"/>
  <c r="D109" i="1"/>
  <c r="D108" i="1"/>
  <c r="E107" i="1"/>
  <c r="D107" i="1" s="1"/>
  <c r="D106" i="1"/>
  <c r="D105" i="1"/>
  <c r="D104" i="1"/>
  <c r="D103" i="1"/>
  <c r="D101" i="1"/>
  <c r="D100" i="1"/>
  <c r="D99" i="1"/>
  <c r="D98" i="1"/>
  <c r="D97" i="1"/>
  <c r="D96" i="1"/>
  <c r="D95" i="1"/>
  <c r="D94" i="1"/>
  <c r="D93" i="1"/>
  <c r="D92" i="1"/>
  <c r="D91" i="1"/>
  <c r="D89" i="1"/>
  <c r="D88" i="1"/>
  <c r="D87" i="1"/>
  <c r="D83" i="1"/>
  <c r="D82" i="1"/>
  <c r="E80" i="1"/>
  <c r="D78" i="1"/>
  <c r="E77" i="1"/>
  <c r="D77" i="1" s="1"/>
  <c r="D74" i="1"/>
  <c r="D73" i="1"/>
  <c r="D72" i="1"/>
  <c r="D71" i="1"/>
  <c r="D70" i="1"/>
  <c r="D69" i="1"/>
  <c r="D66" i="1"/>
  <c r="D64" i="1"/>
  <c r="D63" i="1"/>
  <c r="E62" i="1"/>
  <c r="D62" i="1" s="1"/>
  <c r="D61" i="1"/>
  <c r="D54" i="2" l="1"/>
  <c r="D68" i="2"/>
  <c r="D67" i="2"/>
  <c r="E116" i="1"/>
  <c r="D116" i="1" s="1"/>
  <c r="D90" i="1"/>
  <c r="D111" i="1"/>
  <c r="D81" i="1"/>
  <c r="D86" i="1"/>
  <c r="D68" i="1"/>
  <c r="E76" i="1"/>
  <c r="D76" i="1" s="1"/>
  <c r="D102" i="1"/>
  <c r="D80" i="1"/>
  <c r="D79" i="1"/>
  <c r="D85" i="1"/>
  <c r="D84" i="1"/>
  <c r="D67" i="1"/>
  <c r="D60" i="1"/>
  <c r="D65" i="1"/>
  <c r="D55" i="3"/>
  <c r="D54" i="3"/>
  <c r="D53" i="3"/>
  <c r="D52" i="3"/>
  <c r="D51" i="3"/>
  <c r="D50" i="3"/>
  <c r="D49" i="3"/>
  <c r="D48" i="3"/>
  <c r="D14" i="3"/>
  <c r="D18" i="3"/>
  <c r="D21" i="3"/>
  <c r="D24" i="3"/>
  <c r="D27" i="3"/>
  <c r="D31" i="3"/>
  <c r="D34" i="3"/>
  <c r="D37" i="3"/>
  <c r="D40" i="3"/>
  <c r="D44" i="3"/>
  <c r="C43" i="3"/>
  <c r="C42" i="3" s="1"/>
  <c r="C39" i="3"/>
  <c r="C38" i="3" s="1"/>
  <c r="C36" i="3"/>
  <c r="C35" i="3" s="1"/>
  <c r="C33" i="3"/>
  <c r="C32" i="3" s="1"/>
  <c r="C30" i="3"/>
  <c r="C29" i="3" s="1"/>
  <c r="C26" i="3"/>
  <c r="C25" i="3" s="1"/>
  <c r="C23" i="3"/>
  <c r="C22" i="3" s="1"/>
  <c r="C20" i="3"/>
  <c r="C19" i="3" s="1"/>
  <c r="C17" i="3"/>
  <c r="C16" i="3" s="1"/>
  <c r="C13" i="3"/>
  <c r="C12" i="3" s="1"/>
  <c r="C11" i="3" s="1"/>
  <c r="D52" i="2"/>
  <c r="D51" i="2"/>
  <c r="D50" i="2"/>
  <c r="D49" i="2"/>
  <c r="D48" i="2"/>
  <c r="D47" i="2"/>
  <c r="D46" i="2"/>
  <c r="D45" i="2"/>
  <c r="D58" i="1"/>
  <c r="D57" i="1"/>
  <c r="D56" i="1"/>
  <c r="D55" i="1"/>
  <c r="D54" i="1"/>
  <c r="D53" i="1"/>
  <c r="D52" i="1"/>
  <c r="D51" i="1"/>
  <c r="D13" i="2"/>
  <c r="D16" i="2"/>
  <c r="D19" i="2"/>
  <c r="D22" i="2"/>
  <c r="D25" i="2"/>
  <c r="D28" i="2"/>
  <c r="D31" i="2"/>
  <c r="D35" i="2"/>
  <c r="D38" i="2"/>
  <c r="D41" i="2"/>
  <c r="E40" i="2"/>
  <c r="E39" i="2" s="1"/>
  <c r="E37" i="2"/>
  <c r="E36" i="2" s="1"/>
  <c r="E34" i="2"/>
  <c r="E33" i="2" s="1"/>
  <c r="E30" i="2"/>
  <c r="E29" i="2" s="1"/>
  <c r="E27" i="2"/>
  <c r="E26" i="2" s="1"/>
  <c r="E24" i="2"/>
  <c r="E23" i="2" s="1"/>
  <c r="E21" i="2"/>
  <c r="E20" i="2" s="1"/>
  <c r="E18" i="2"/>
  <c r="E17" i="2" s="1"/>
  <c r="E15" i="2"/>
  <c r="E14" i="2" s="1"/>
  <c r="E12" i="2"/>
  <c r="E11" i="2" s="1"/>
  <c r="D93" i="2" l="1"/>
  <c r="C10" i="1"/>
  <c r="C9" i="1" s="1"/>
  <c r="D11" i="1"/>
  <c r="D14" i="1"/>
  <c r="D18" i="1"/>
  <c r="D21" i="1"/>
  <c r="D24" i="1"/>
  <c r="D27" i="1"/>
  <c r="D30" i="1"/>
  <c r="D33" i="1"/>
  <c r="D37" i="1"/>
  <c r="D40" i="1"/>
  <c r="D43" i="1"/>
  <c r="D47" i="1"/>
  <c r="E46" i="1"/>
  <c r="E45" i="1" s="1"/>
  <c r="E42" i="1"/>
  <c r="E41" i="1" s="1"/>
  <c r="E39" i="1"/>
  <c r="E36" i="1"/>
  <c r="E35" i="1" s="1"/>
  <c r="E32" i="1"/>
  <c r="E31" i="1" s="1"/>
  <c r="E29" i="1"/>
  <c r="E28" i="1" s="1"/>
  <c r="E26" i="1"/>
  <c r="E25" i="1" s="1"/>
  <c r="E23" i="1"/>
  <c r="E22" i="1" s="1"/>
  <c r="E20" i="1"/>
  <c r="E19" i="1" s="1"/>
  <c r="E17" i="1"/>
  <c r="E16" i="1" s="1"/>
  <c r="E13" i="1"/>
  <c r="E12" i="1" s="1"/>
  <c r="E10" i="1"/>
  <c r="D119" i="1" l="1"/>
  <c r="C10" i="3"/>
  <c r="C9" i="3" s="1"/>
  <c r="E38" i="1"/>
  <c r="E9" i="1"/>
  <c r="E8" i="1" s="1"/>
  <c r="E43" i="3"/>
  <c r="E39" i="3"/>
  <c r="E36" i="3"/>
  <c r="E33" i="3"/>
  <c r="E30" i="3"/>
  <c r="E26" i="3"/>
  <c r="E23" i="3"/>
  <c r="E20" i="3"/>
  <c r="E17" i="3"/>
  <c r="E13" i="3"/>
  <c r="C40" i="2"/>
  <c r="C37" i="2"/>
  <c r="C34" i="2"/>
  <c r="C30" i="2"/>
  <c r="C27" i="2"/>
  <c r="C24" i="2"/>
  <c r="C21" i="2"/>
  <c r="C18" i="2"/>
  <c r="C15" i="2"/>
  <c r="C12" i="2"/>
  <c r="C46" i="1"/>
  <c r="C42" i="1"/>
  <c r="C39" i="1"/>
  <c r="C38" i="1" s="1"/>
  <c r="C36" i="1"/>
  <c r="C32" i="1"/>
  <c r="C31" i="1" s="1"/>
  <c r="D31" i="1" s="1"/>
  <c r="C29" i="1"/>
  <c r="C28" i="1" s="1"/>
  <c r="D28" i="1" s="1"/>
  <c r="C26" i="1"/>
  <c r="C25" i="1" s="1"/>
  <c r="D25" i="1" s="1"/>
  <c r="C23" i="1"/>
  <c r="C22" i="1" s="1"/>
  <c r="D22" i="1" s="1"/>
  <c r="C20" i="1"/>
  <c r="C19" i="1" s="1"/>
  <c r="D19" i="1" s="1"/>
  <c r="C17" i="1"/>
  <c r="C13" i="1"/>
  <c r="E19" i="3" l="1"/>
  <c r="D19" i="3" s="1"/>
  <c r="D20" i="3"/>
  <c r="E16" i="3"/>
  <c r="D16" i="3" s="1"/>
  <c r="D17" i="3"/>
  <c r="E25" i="3"/>
  <c r="D25" i="3" s="1"/>
  <c r="D26" i="3"/>
  <c r="E38" i="3"/>
  <c r="D38" i="3" s="1"/>
  <c r="D39" i="3"/>
  <c r="E29" i="3"/>
  <c r="D29" i="3" s="1"/>
  <c r="D30" i="3"/>
  <c r="E12" i="3"/>
  <c r="D13" i="3"/>
  <c r="E32" i="3"/>
  <c r="D32" i="3" s="1"/>
  <c r="D33" i="3"/>
  <c r="E42" i="3"/>
  <c r="D43" i="3"/>
  <c r="E22" i="3"/>
  <c r="D22" i="3" s="1"/>
  <c r="D23" i="3"/>
  <c r="E35" i="3"/>
  <c r="D35" i="3" s="1"/>
  <c r="D36" i="3"/>
  <c r="C11" i="2"/>
  <c r="D11" i="2" s="1"/>
  <c r="D12" i="2"/>
  <c r="C14" i="2"/>
  <c r="D14" i="2" s="1"/>
  <c r="D15" i="2"/>
  <c r="C29" i="2"/>
  <c r="D29" i="2" s="1"/>
  <c r="D30" i="2"/>
  <c r="C36" i="2"/>
  <c r="D36" i="2" s="1"/>
  <c r="D37" i="2"/>
  <c r="C26" i="2"/>
  <c r="D26" i="2" s="1"/>
  <c r="D27" i="2"/>
  <c r="C20" i="2"/>
  <c r="D20" i="2" s="1"/>
  <c r="D21" i="2"/>
  <c r="C33" i="2"/>
  <c r="D33" i="2" s="1"/>
  <c r="D34" i="2"/>
  <c r="C39" i="2"/>
  <c r="D39" i="2" s="1"/>
  <c r="D40" i="2"/>
  <c r="C17" i="2"/>
  <c r="D17" i="2" s="1"/>
  <c r="D18" i="2"/>
  <c r="C23" i="2"/>
  <c r="D23" i="2" s="1"/>
  <c r="D24" i="2"/>
  <c r="D20" i="1"/>
  <c r="D32" i="1"/>
  <c r="D38" i="1"/>
  <c r="D29" i="1"/>
  <c r="D26" i="1"/>
  <c r="C12" i="1"/>
  <c r="D13" i="1"/>
  <c r="C45" i="1"/>
  <c r="D45" i="1" s="1"/>
  <c r="D46" i="1"/>
  <c r="C16" i="1"/>
  <c r="D17" i="1"/>
  <c r="D39" i="1"/>
  <c r="C35" i="1"/>
  <c r="D35" i="1" s="1"/>
  <c r="D36" i="1"/>
  <c r="D10" i="1"/>
  <c r="C41" i="1"/>
  <c r="D41" i="1" s="1"/>
  <c r="D42" i="1"/>
  <c r="D23" i="1"/>
  <c r="D9" i="1"/>
  <c r="D42" i="3" l="1"/>
  <c r="E41" i="3"/>
  <c r="D41" i="3" s="1"/>
  <c r="D12" i="3"/>
  <c r="E11" i="3"/>
  <c r="D11" i="3" s="1"/>
  <c r="E28" i="3"/>
  <c r="D28" i="3" s="1"/>
  <c r="D15" i="3"/>
  <c r="D10" i="2"/>
  <c r="D16" i="1"/>
  <c r="D15" i="1"/>
  <c r="D12" i="1"/>
  <c r="C8" i="1"/>
  <c r="D44" i="1"/>
  <c r="D34" i="1"/>
  <c r="E7" i="1"/>
  <c r="E6" i="1" s="1"/>
  <c r="E10" i="3" l="1"/>
  <c r="E9" i="3" s="1"/>
  <c r="D32" i="2"/>
  <c r="C7" i="1"/>
  <c r="D8" i="1"/>
  <c r="D10" i="3" l="1"/>
  <c r="D9" i="2"/>
  <c r="C6" i="1"/>
  <c r="D48" i="1" s="1"/>
  <c r="D7" i="1"/>
  <c r="D9" i="3" l="1"/>
  <c r="D45" i="3"/>
  <c r="D42" i="2"/>
  <c r="D8" i="2"/>
  <c r="D6" i="1"/>
</calcChain>
</file>

<file path=xl/sharedStrings.xml><?xml version="1.0" encoding="utf-8"?>
<sst xmlns="http://schemas.openxmlformats.org/spreadsheetml/2006/main" count="1029" uniqueCount="351">
  <si>
    <t>Приложение №2</t>
  </si>
  <si>
    <t>Сумма, рублей</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</si>
  <si>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</si>
  <si>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</si>
  <si>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</si>
  <si>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</si>
  <si>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</si>
  <si>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</si>
  <si>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000 2 02 15001 00 0000 150</t>
  </si>
  <si>
    <t>Дотации на выравнивание бюджетной обеспеченности</t>
  </si>
  <si>
    <t>000 2 02 15001 05 0000 150</t>
  </si>
  <si>
    <t>Дотации бюджетам муниципальных районов на выравнивание бюджетной обеспеченности</t>
  </si>
  <si>
    <t>037 2 02 15001 05 0000 150</t>
  </si>
  <si>
    <t>Дотации бюджетам муниципальных районов на выравнивание бюджетной обеспеченности из бюджета субъекта Российской Федерации</t>
  </si>
  <si>
    <t>000 2 02 15002 00 0000 150</t>
  </si>
  <si>
    <t>Дотации бюджетам на поддержку мер по обеспечению сбалансированности бюджетов</t>
  </si>
  <si>
    <t>000 2 02 15002 05 0000 150</t>
  </si>
  <si>
    <t>Дотации бюджетам муниципальных районов на поддержку мер по обеспечению сбалансированности бюджетов</t>
  </si>
  <si>
    <t>037 2 02 15002 05 0000 150</t>
  </si>
  <si>
    <t>000 2 02 20000 00 0000 150</t>
  </si>
  <si>
    <t>Субсидии бюджетам бюджетной системы Российской Федерации (межбюджетные субсидии)</t>
  </si>
  <si>
    <t>000 2 02 20041 00 0000 150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</si>
  <si>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</si>
  <si>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000 2 02 20041 05 0000 150</t>
  </si>
  <si>
    <t>037 2 02 20041 05 0000 150</t>
  </si>
  <si>
    <t>000 2 02 20077 00 0000 150</t>
  </si>
  <si>
    <t>Субсидии бюджетам на софинансирование капитальных вложений в объекты государственной (муниципальной) собственности</t>
  </si>
  <si>
    <t xml:space="preserve">000 2 02 20077 05 0000 150
</t>
  </si>
  <si>
    <t>Субсидии бюджетам муниципальных районов на софинансирование капитальных вложений в объекты муниципальной собственности</t>
  </si>
  <si>
    <t>037 2 02 20077 05 0000 150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</si>
  <si>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</si>
  <si>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</si>
  <si>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000 2 02 25304 00 0000 150 </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</si>
  <si>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</si>
  <si>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</si>
  <si>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</si>
  <si>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037 2 02 25304 05 0000 150</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</si>
  <si>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t>
  </si>
  <si>
    <t xml:space="preserve">000 2 02 25491 00 0000 150
</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</si>
  <si>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</si>
  <si>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000 2 02 25519 00 0000 150</t>
  </si>
  <si>
    <t>Субсидия бюджетам на поддержку отрасли культуры</t>
  </si>
  <si>
    <t>000 2 02 25519 05 0000 150</t>
  </si>
  <si>
    <t>Субсидия бюджетам муниципальных районов на поддержку отрасли культуры</t>
  </si>
  <si>
    <t>037 2 02 25519 05 0000 150</t>
  </si>
  <si>
    <t>000 2 02 29999 00 0000 150</t>
  </si>
  <si>
    <t>Прочие субсидии</t>
  </si>
  <si>
    <t>000 2 02 25576 00 0000 150</t>
  </si>
  <si>
    <t>Субсидии бюджетам на обеспечение комплексного развития сельских территорий</t>
  </si>
  <si>
    <t>000 2 02 25576 05 0000 150</t>
  </si>
  <si>
    <t>Субсидии бюджетам муниципальных районов на обеспечение комплексного развития сельских территорий</t>
  </si>
  <si>
    <t>037 2 02 25576 05 0000 150</t>
  </si>
  <si>
    <t xml:space="preserve">000 2 02 25599 00 0000 150
</t>
  </si>
  <si>
    <t>Субсидии бюджетам на подготовку проектов межевания земельных участков и на проведение кадастровых работ</t>
  </si>
  <si>
    <t>000 2 02 25599 05 0000 150</t>
  </si>
  <si>
    <t>Субсидии бюджетам муниципальных районов на подготовку проектов межевания земельных участков и на проведение кадастровых работ</t>
  </si>
  <si>
    <t>037 2 02 25599 05 0000 150</t>
  </si>
  <si>
    <t>000 2 02 29999 05 0000 150</t>
  </si>
  <si>
    <t>Прочие субсидии бюджетам муниципальных районов</t>
  </si>
  <si>
    <t>037 2 02 29999 05 0000 150</t>
  </si>
  <si>
    <t>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t>
  </si>
  <si>
    <t>000 2 02 30000 00 0000 150</t>
  </si>
  <si>
    <t>Субвенции бюджетам бюджетной системы Российской Федерации</t>
  </si>
  <si>
    <t>000 2 02 30024 00 0000 150</t>
  </si>
  <si>
    <t>Субвенции местным бюджетам на выполнение передаваемых полномочий субъектов Российской Федерации</t>
  </si>
  <si>
    <t>000 2 02 30024 05 0000 150</t>
  </si>
  <si>
    <t>Субвенции бюджетам муниципальных районов на выполнение передаваемых полномочий субъектов Российской Федерации</t>
  </si>
  <si>
    <t>037 2 02 30024 05 0000 150</t>
  </si>
  <si>
    <t xml:space="preserve">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t>
  </si>
  <si>
    <t>000 2 02 35082 00 0000 150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</si>
  <si>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</si>
  <si>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</si>
  <si>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</si>
  <si>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037 2 02 35082 05 0000 150</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</si>
  <si>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</si>
  <si>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</si>
  <si>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</si>
  <si>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</si>
  <si>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037 2 02 35120 05 0000 150</t>
  </si>
  <si>
    <t>000 2 02 39999 00 0000 150</t>
  </si>
  <si>
    <t>Прочие субвенции</t>
  </si>
  <si>
    <t>000 2 02 39999 05 0000 150</t>
  </si>
  <si>
    <t>Прочие субвенции бюджетам муниципальных районов</t>
  </si>
  <si>
    <t>037 2 02 39999 05 0000 150</t>
  </si>
  <si>
    <t>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t>
  </si>
  <si>
    <t>000 2 02 40000 00 0000 150</t>
  </si>
  <si>
    <t>Иные межбюджетные трансферты</t>
  </si>
  <si>
    <t xml:space="preserve">000 2 02 40014 00 0000 150
</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</si>
  <si>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</si>
  <si>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000 2 02 45303 00 0000 150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</si>
  <si>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</si>
  <si>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</si>
  <si>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</si>
  <si>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</si>
  <si>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037 2 02 45303 05 0000 150</t>
  </si>
  <si>
    <t>000 2 02 49999 00 0000 150</t>
  </si>
  <si>
    <t>Прочие межбюджетные трансферты, передаваемые бюджетам</t>
  </si>
  <si>
    <t>ВСЕГО  ДОХОДОВ</t>
  </si>
  <si>
    <t>2024 год</t>
  </si>
  <si>
    <t>2025 год</t>
  </si>
  <si>
    <t>00001050000000000500</t>
  </si>
  <si>
    <t>Увеличение остатков средств бюджетов</t>
  </si>
  <si>
    <t>00001050000000000600</t>
  </si>
  <si>
    <t>Уменьшение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</si>
  <si>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</si>
  <si>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</si>
  <si>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</si>
  <si>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t>
  </si>
  <si>
    <t>00001050201050000510</t>
  </si>
  <si>
    <t>Увеличение прочих остатков денежных средств бюджетов муниципальных районов</t>
  </si>
  <si>
    <t>00001050200000000600</t>
  </si>
  <si>
    <t>Уменьшение прочих остатков средств бюджетов</t>
  </si>
  <si>
    <t>00001050201000000610</t>
  </si>
  <si>
    <t>Уменьшение прочих остатков денежных средств бюджетов</t>
  </si>
  <si>
    <t>00001050201050000610</t>
  </si>
  <si>
    <t>Уменьшение прочих остатков денежных средств бюджетов муниципальных районов</t>
  </si>
  <si>
    <t xml:space="preserve">Таблица поправок
 к проекту решения Совета Шуйского муниципального района «О бюджете Шуйского муниципального района на 2023 год 
и на плановый период 2024 и 2025 годов» 
</t>
  </si>
  <si>
    <t>Изменения в Решение</t>
  </si>
  <si>
    <t xml:space="preserve">Проект Решения бюджета на 2023-2025 гг. от 15.11.2022 </t>
  </si>
  <si>
    <t xml:space="preserve">Проект Решения бюджета на 2023-2025 гг. от 22.12.2022 г. </t>
  </si>
  <si>
    <t>Приложение № 3</t>
  </si>
  <si>
    <t>Источники внутреннего финансирования дефицита бюджета Шуйского муниципального района</t>
  </si>
  <si>
    <t>Приложение № 4</t>
  </si>
  <si>
    <t>Муниципальная программа «Совершенствование организации муниципального управления»</t>
  </si>
  <si>
    <t>02 0 00 00000</t>
  </si>
  <si>
    <t>Подпрограмма «Обеспечение деятельности органов местного самоуправления Шуйского муниципального района»</t>
  </si>
  <si>
    <t>02 2 00 00000</t>
  </si>
  <si>
    <t>Основное мероприятие «Обеспечение деятельности выборных должностных лиц местного самоуправления Шуйского муниципального района»</t>
  </si>
  <si>
    <t>02 2 01 00000</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</si>
  <si>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</si>
  <si>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02 2 01 00190</t>
  </si>
  <si>
    <t>Подпрограмма «Обеспечение деятельности МКУ «Управление административно-хозяйственного обеспечения»</t>
  </si>
  <si>
    <t>02 4 00 00000</t>
  </si>
  <si>
    <t>Основное мероприятие «Обеспечение исполнения Администрацией функциональных обязанностей»</t>
  </si>
  <si>
    <t>02 4 01 00000</t>
  </si>
  <si>
    <t>02 4 01 00150</t>
  </si>
  <si>
    <t xml:space="preserve">Обеспечение деятельности МКУ Управление административно-хозяйственного обеспечения (Закупка товаров, работ и услуг для обеспечения государственных (муниципальных) нужд) </t>
  </si>
  <si>
    <t>Муниципальная программа «Развитие сельского хозяйства и регулирования рынков сельскохозяйственной продукции, сырья и продовольствия Шуйского муниципального района»</t>
  </si>
  <si>
    <t>06 0 00 00000</t>
  </si>
  <si>
    <t>Подпрограмма «Комплексное развитие сельских территорий Шуйского муниципального района Ивановской области»</t>
  </si>
  <si>
    <t>06 1 00 00000</t>
  </si>
  <si>
    <t>Основное мероприятие «Развитие инженерной инфраструктуры на сельских территориях»</t>
  </si>
  <si>
    <t>06 1 01 00000</t>
  </si>
  <si>
    <t>Муниципальная программа «Развитие культуры в Шуйском муниципальном районе»</t>
  </si>
  <si>
    <t>07 0 00 00000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</si>
  <si>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</si>
  <si>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</si>
  <si>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Подпрограмма «Библиотечно-информационное обслуживание населения в Шуйском муниципальном районе»</t>
  </si>
  <si>
    <t>07 2 00 00000</t>
  </si>
  <si>
    <t>Основное мероприятие «Развитие библиотечного дела»</t>
  </si>
  <si>
    <t>07 2 01 00000</t>
  </si>
  <si>
    <t xml:space="preserve">Субсидия автономным учреждениям на обеспечение библиотечно-информационного обслуживания населения в Шуйском муниципальном районе (Предоставление субсидий бюджетным, автономным учреждениям и иным некоммерческим организациям) </t>
  </si>
  <si>
    <t>07 2 01 60020</t>
  </si>
  <si>
    <t>07 2 01 80340</t>
  </si>
  <si>
    <t>07 2 01 S0340</t>
  </si>
  <si>
    <t xml:space="preserve">Субсидия на реализацию мероприятий по приобретению основных средств в автономных учреждениях культуры (Предоставление субсидий бюджетным, автономным учреждениям и иным некоммерческим организациям) </t>
  </si>
  <si>
    <t>07 2 01 60360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</si>
  <si>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(Предоставление субсидий бюджетным, автономным учреждениям и иным некоммерческим организациям)</t>
  </si>
  <si>
    <t xml:space="preserve">07 2 01 L5191 </t>
  </si>
  <si>
    <t>Муниципальная программа «Обеспечение качественным жильем и услугами жилищно-коммунального хозяйства населения Шуйского муниципального района»</t>
  </si>
  <si>
    <t>08 0 00 00000</t>
  </si>
  <si>
    <t xml:space="preserve"> Подпрограмма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</si>
  <si>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08 7 00 00000</t>
  </si>
  <si>
    <t>Основное мероприятие «Обеспечение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</si>
  <si>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08 7 01 00000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</si>
  <si>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</si>
  <si>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08 7 01 R0820</t>
  </si>
  <si>
    <t>Подпрограмма «Государственная и муниципальная поддержка граждан в сфере ипотечного жилищного кредитования»</t>
  </si>
  <si>
    <t>08 8 00 00000</t>
  </si>
  <si>
    <t>Основное мероприятие «Оказание государственной и муниципальной поддержки гражданам в улучшении жилищных условий»</t>
  </si>
  <si>
    <t>08 8 01 00000</t>
  </si>
  <si>
    <t>Государственная и муниципальная поддержка граждан в улучшении жилищных условий (Социальное  обеспечение и иные выплаты населению)</t>
  </si>
  <si>
    <t>08 8 01 00480</t>
  </si>
  <si>
    <t>Муниципальная программа «Развитие физической культуры в Шуйском муниципальном районе»</t>
  </si>
  <si>
    <t>09 0 00 00000</t>
  </si>
  <si>
    <t>Подпрограмма «Развитие спортивной инфраструктуры в Шуйском муниципальном районе»</t>
  </si>
  <si>
    <t>09 1 00 00000</t>
  </si>
  <si>
    <t>Основное мероприятие «Совершенствование спортивной инфраструктуры»</t>
  </si>
  <si>
    <t>09 1 01 00000</t>
  </si>
  <si>
    <t xml:space="preserve">Приобретение и установка спортивного оборудования для спортивных площадок в административных центрах поселений Шуйского муниципального района (Закупка товаров, работ и услуг для обеспечения государственных (муниципальных) нужд) </t>
  </si>
  <si>
    <t>09 1 01 20070</t>
  </si>
  <si>
    <t>Муниципальная программа «Развитие системы образования Шуйского муниципального района»</t>
  </si>
  <si>
    <t>10 0 00 00000</t>
  </si>
  <si>
    <t>Подпрограмма «Совершенствование системы дошкольного образования»</t>
  </si>
  <si>
    <t>10 1 00 00000</t>
  </si>
  <si>
    <t>Основное мероприятие «Обеспечение доступного и качественного дошкольного образования для всех категорий детей»</t>
  </si>
  <si>
    <t>10 1 01 00000</t>
  </si>
  <si>
    <t xml:space="preserve">Субсидии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(Предоставление субсидий бюджетным, автономным учреждениям и иным некоммерческим организациям) </t>
  </si>
  <si>
    <t>10 1 01 60170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</si>
  <si>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</si>
  <si>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10 1 01 80110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</si>
  <si>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</si>
  <si>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10 1 01 80170</t>
  </si>
  <si>
    <t>Подпрограмма «Совершенствование системы начального общего, основного общего, среднего общего образования»</t>
  </si>
  <si>
    <t>10 2 00 00000</t>
  </si>
  <si>
    <t>Основное мероприятие «Обеспечение доступного и качественного начального общего, основного общего, среднего общего образования»</t>
  </si>
  <si>
    <t>10 2 01 00000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</si>
  <si>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</si>
  <si>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10 2 01 S0190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</si>
  <si>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</si>
  <si>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 xml:space="preserve">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</si>
  <si>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10 2 01 80200</t>
  </si>
  <si>
    <t>10 2 01 80110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</si>
  <si>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</si>
  <si>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10 2 01 53031</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</si>
  <si>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</si>
  <si>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государственными(муниципальными) органами, казенными учреждениями, органами управления государственными внебюджетными фондами)                          </t>
  </si>
  <si>
    <t>10 2 01 80150</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</si>
  <si>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</si>
  <si>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</si>
  <si>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10 2 01 L3041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</si>
  <si>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</si>
  <si>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</si>
  <si>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10 2 01 89700 </t>
  </si>
  <si>
    <t>Подпрограмма «Совершенствование системы дополнительного образования»</t>
  </si>
  <si>
    <t>10 3 00 00000</t>
  </si>
  <si>
    <t>Основное мероприятие «Обеспечение доступного и качественного дополнительного образования детей»</t>
  </si>
  <si>
    <t>10 3 01 00000</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</si>
  <si>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</si>
  <si>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10 3 01 60070</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</si>
  <si>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</si>
  <si>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S1420</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</si>
  <si>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</si>
  <si>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10 3 01 81420</t>
  </si>
  <si>
    <t>Основное мероприятие «Обеспечение функционирования системы персонифицированного финансирования дополнительного образования детей»</t>
  </si>
  <si>
    <t>10 3 02 00000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</si>
  <si>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</si>
  <si>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10 3 02 60500</t>
  </si>
  <si>
    <t xml:space="preserve">Обеспечение функционирования модели персонифицированного финансирования дополнительного образования детей (Иные бюджетные ассигнования)       </t>
  </si>
  <si>
    <t>Непрограммные направления деятельности исполнительных органов местного самоуправления Шуйского муниципального района</t>
  </si>
  <si>
    <t>30 0 00 00000</t>
  </si>
  <si>
    <t>Иные непрограммные мероприятия</t>
  </si>
  <si>
    <t>30 9 00 00000</t>
  </si>
  <si>
    <t xml:space="preserve">Оказание услуг по электро-, теплоснабжению муниципального имущества (Закупка товаров, работ и услуг для обеспечения государственных (муниципальных) нужд) </t>
  </si>
  <si>
    <t>30 9 00 20180</t>
  </si>
  <si>
    <t xml:space="preserve">Оказание услуг по заполнению формы федерального статистического наблюдения № 1 - жилфонд "Сведения о жилищном фонде" Шуйского муниципального района (Закупка товаров, работ и услуг для обеспечения государственных (муниципальных) нужд) </t>
  </si>
  <si>
    <t>30 9 00 20120</t>
  </si>
  <si>
    <t>Реконструкция теплотрассы в с.Китово Шуйского района Ивановской области (Капитальные вложения в объекты государственной (муниципальной) собственности)</t>
  </si>
  <si>
    <t>30 9 00 40030</t>
  </si>
  <si>
    <t>Предоставление из бюджета Шуйского муниципального района субсидий муниципальным унитарным предприятиям жилищно-коммунального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(Иные бюджетные ассигнования)</t>
  </si>
  <si>
    <t>30 9 00 60230</t>
  </si>
  <si>
    <t>Подготовка проектов межевания земельных участков и проведение кадастровых работ (Закупка товаров, работ и услуг для обеспечения государственных (муниципальных) нужд)</t>
  </si>
  <si>
    <t>30 9 00 L5990</t>
  </si>
  <si>
    <t xml:space="preserve">Возмещение затрат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</si>
  <si>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30 9 00 80160</t>
  </si>
  <si>
    <t>Реализация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</si>
  <si>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31 0 00 00000</t>
  </si>
  <si>
    <t>31 9 00 00000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</si>
  <si>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</si>
  <si>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31 9 00 51200</t>
  </si>
  <si>
    <t>ВСЕГО</t>
  </si>
  <si>
    <t>06 1 01 L5766</t>
  </si>
  <si>
    <t>Обеспечение комплексного развития сельских территорий (Реализация проектов комплексного развития сельских территорий или сельских агломераций) (Капитальные вложения в объекты государственной (муниципальной) собственности)</t>
  </si>
  <si>
    <t>Приложение № 6</t>
  </si>
  <si>
    <t>Администрация Шуйского муниципального района</t>
  </si>
  <si>
    <t>Общегосударственные вопросы</t>
  </si>
  <si>
    <t>Функционирование высшего должностного лица субъекта Российской Федерации и муниципального образования</t>
  </si>
  <si>
    <t xml:space="preserve">Обеспечение функций Главы Шуйского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</si>
  <si>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Судебная система</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</si>
  <si>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</si>
  <si>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Другие общегосударственные вопросы</t>
  </si>
  <si>
    <t>Национальная экономика</t>
  </si>
  <si>
    <t>Сельское хозяйство и рыболовство</t>
  </si>
  <si>
    <t>Жилищно-коммунальное хозяйство</t>
  </si>
  <si>
    <t>Коммунальное хозяйство</t>
  </si>
  <si>
    <t>Образование</t>
  </si>
  <si>
    <t>Культура, кинематография</t>
  </si>
  <si>
    <t>Культура</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</si>
  <si>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</si>
  <si>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 xml:space="preserve">Субсидия на реализацию мероприятий по приобретению основных средств в бюджетных учреждениях культуры (Предоставление субсидий бюджетным, автономным учреждениям и иным некоммерческим организациям) </t>
  </si>
  <si>
    <t>Социальная политика</t>
  </si>
  <si>
    <t>Социальное обеспечение населения</t>
  </si>
  <si>
    <t>Охрана семьи и детства</t>
  </si>
  <si>
    <t>Управление образования администрации Шуйского муниципального района</t>
  </si>
  <si>
    <t>Дошкольное образование</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</si>
  <si>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на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</si>
  <si>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Общее образование</t>
  </si>
  <si>
    <t>Бюджетные учреждения образования</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</si>
  <si>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</si>
  <si>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Казенные учреждения образования</t>
  </si>
  <si>
    <t>Дополнительное образование детей</t>
  </si>
  <si>
    <t xml:space="preserve">Субсидии автономным учреждениям дополнительного образования на выполнение полномочий по совершенствованию системы дополнительного образования  (Предоставление субсидий бюджетным, автономным учреждениям и иным некоммерческим организациям) </t>
  </si>
  <si>
    <t xml:space="preserve">Осуществление переданных государственных полномочий на организацию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 </t>
  </si>
  <si>
    <t>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</si>
  <si>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ИТОГО:</t>
  </si>
  <si>
    <t>900 0102 0220100190 100</t>
  </si>
  <si>
    <t>900 0100 0000000000 000</t>
  </si>
  <si>
    <t xml:space="preserve">900 </t>
  </si>
  <si>
    <t>900 0102 0000000000 000</t>
  </si>
  <si>
    <t>900 0105 0000000000 000</t>
  </si>
  <si>
    <t>900 0105 3190051200 200</t>
  </si>
  <si>
    <t>900 0113 0000000000 000</t>
  </si>
  <si>
    <t>900 0113 0240100150 200</t>
  </si>
  <si>
    <t>900 0400 0000000000 000</t>
  </si>
  <si>
    <t>900 0405 0000000000 000</t>
  </si>
  <si>
    <t>900 040530900L5990 200</t>
  </si>
  <si>
    <t>900 0500 0000000000 000</t>
  </si>
  <si>
    <t>900 0502 0000000000 000</t>
  </si>
  <si>
    <t>900 0502 3090060230 800</t>
  </si>
  <si>
    <t>900 0502 3090040030 400</t>
  </si>
  <si>
    <t>900 0800 0000000000 000</t>
  </si>
  <si>
    <t>900 0801 0000000000 000</t>
  </si>
  <si>
    <t>900 0801 0720160020 600</t>
  </si>
  <si>
    <t>900 0801 07201S0340 600</t>
  </si>
  <si>
    <t>900 0801 0720180340 600</t>
  </si>
  <si>
    <t>900 0801 0720160360 600</t>
  </si>
  <si>
    <t>900 0801 07201L5191 600</t>
  </si>
  <si>
    <t>900 1000 0000000000 000</t>
  </si>
  <si>
    <t>900 1003 0000000000 000</t>
  </si>
  <si>
    <t>900 1003 0880100480 300</t>
  </si>
  <si>
    <t>909 0700 0000000000 000</t>
  </si>
  <si>
    <t>909</t>
  </si>
  <si>
    <t>909 0701 0000000000 000</t>
  </si>
  <si>
    <t>909 0701 1010160170 600</t>
  </si>
  <si>
    <t>909 0701 10101801700 600</t>
  </si>
  <si>
    <t>909 0702 0000000000 000</t>
  </si>
  <si>
    <t>909 0702 1020153031 600</t>
  </si>
  <si>
    <t>909 0702 10201L3041 600</t>
  </si>
  <si>
    <t>909 0702 1020180150 600</t>
  </si>
  <si>
    <t>909 0702 1020189700 600</t>
  </si>
  <si>
    <t>909 0702 1020180150 100</t>
  </si>
  <si>
    <t>909 0702 10201L3041 200</t>
  </si>
  <si>
    <t>909 0702 3090080160 600</t>
  </si>
  <si>
    <t>909 0703 0000000000 000</t>
  </si>
  <si>
    <t>909 0703 1030160070 600</t>
  </si>
  <si>
    <t>909 0703 10301S1420 600</t>
  </si>
  <si>
    <t>909 0703 1030181420 600</t>
  </si>
  <si>
    <t>909 0703 1030260500 600</t>
  </si>
  <si>
    <t>909 0703 1030260500 800</t>
  </si>
  <si>
    <t>909 1000 0000000000 000</t>
  </si>
  <si>
    <t>909 1004 0000000000 000</t>
  </si>
  <si>
    <t>909 1004 1010180110 300</t>
  </si>
  <si>
    <t>909 1004 1020180110 300</t>
  </si>
  <si>
    <t xml:space="preserve">Подготовка основания для создания малой спортивной площадки (Закупка товаров, работ и услуг для обеспечения государственных (муниципальных) нужд) </t>
  </si>
  <si>
    <t>09 1 01 00800</t>
  </si>
  <si>
    <t>900 0113 3090020120 200</t>
  </si>
  <si>
    <t>900 0113 3090020180 200</t>
  </si>
  <si>
    <t>Межбюджетные трансферты общего характера бюджетам бюджетной системы Российской Федерации</t>
  </si>
  <si>
    <t>900 1400 0000000000 000</t>
  </si>
  <si>
    <t>900 1403 0000000000 000</t>
  </si>
  <si>
    <t>Прочие межбюджетные трансферты общего характера</t>
  </si>
  <si>
    <t>900 1403 06101L5766 400</t>
  </si>
  <si>
    <t>900 1004 0000000000 000</t>
  </si>
  <si>
    <t>900 1004 08701R0820 400</t>
  </si>
  <si>
    <t>909 0702 1020153031 100</t>
  </si>
  <si>
    <t xml:space="preserve">Условно утвержденные расходы </t>
  </si>
  <si>
    <t>909 0709 10201S0190 200 (вместо раздела 0707 считать 0709)</t>
  </si>
  <si>
    <t>909 0709 0000000000 000</t>
  </si>
  <si>
    <t>Другие вопросы в области образования</t>
  </si>
  <si>
    <t>909 0709 10201S0190 600 (вместо раздела 0707 считать 0709)</t>
  </si>
  <si>
    <t>909 0709 1020180200 600 (вместо раздела 0707 считать 0709)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</si>
</sst>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р_._-;\-* #,##0.00_р_._-;_-* &quot;-&quot;??_р_._-;_-@_-"/>
  </numFmts>
  <fonts count="14" x14ac:knownFonts="1">
    <font>
      <sz val="10"/>
      <name val="Arial"/>
      <charset val="204"/>
    </font>
    <font>
      <sz val="10"/>
      <name val="Arial Cyr"/>
      <charset val="204"/>
    </font>
    <font>
      <sz val="10"/>
      <name val="Arial"/>
      <family val="2"/>
      <charset val="204"/>
    </font>
    <font>
      <sz val="14"/>
      <name val="Times New Roman"/>
      <family val="1"/>
      <charset val="204"/>
    </font>
    <font>
      <sz val="12"/>
      <name val="Arial Cyr"/>
      <charset val="204"/>
    </font>
    <font>
      <b/>
      <sz val="12"/>
      <name val="Times New Roman"/>
      <family val="1"/>
      <charset val="204"/>
    </font>
    <font>
      <sz val="12"/>
      <name val="Times New Roman"/>
      <family val="1"/>
      <charset val="204"/>
    </font>
    <font>
      <b/>
      <sz val="10"/>
      <name val="Arial Cyr"/>
      <charset val="204"/>
    </font>
    <font>
      <b/>
      <sz val="14"/>
      <name val="Times New Roman"/>
      <family val="1"/>
      <charset val="204"/>
    </font>
    <font>
      <b/>
      <i/>
      <sz val="12"/>
      <name val="Times New Roman"/>
      <family val="1"/>
      <charset val="204"/>
    </font>
    <font>
      <sz val="12"/>
      <color rgb="FFFF0000"/>
      <name val="Times New Roman"/>
      <family val="1"/>
      <charset val="204"/>
    </font>
    <font>
      <sz val="12"/>
      <color rgb="FFFF0000"/>
      <name val="Arial Cyr"/>
      <charset val="204"/>
    </font>
    <font>
      <sz val="10"/>
      <color rgb="FF0070C0"/>
      <name val="Arial Cyr"/>
      <charset val="204"/>
    </font>
    <font>
      <i/>
      <sz val="12"/>
      <name val="Times New Roman"/>
      <family val="1"/>
      <charset val="204"/>
    </font>
  </fonts>
  <fills count="14">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CFFCC"/>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s>
  <cellStyleXfs count="4">
    <xf numFmtId="0" fontId="0" fillId="0" borderId="0"/>
    <xf numFmtId="164" fontId="2" fillId="0" borderId="0" applyFont="0" applyFill="0" applyBorder="0" applyAlignment="0" applyProtection="0"/>
    <xf numFmtId="0" fontId="1" fillId="0" borderId="0"/>
    <xf numFmtId="0" fontId="1" fillId="0" borderId="0"/>
  </cellStyleXfs>
  <cellXfs count="204">
    <xf numFmtId="0" fontId="0" fillId="0" borderId="0" xfId="0"/>
    <xf numFmtId="0" fontId="1" fillId="0" borderId="0" xfId="2" applyFont="1"/>
    <xf numFmtId="164" fontId="1" fillId="0" borderId="0" xfId="1" applyFont="1" applyAlignment="1">
      <alignment horizontal="center" vertical="center"/>
    </xf>
    <xf numFmtId="0" fontId="1" fillId="0" borderId="0" xfId="2" applyFont="1" applyAlignment="1">
      <alignment wrapText="1"/>
    </xf>
    <xf numFmtId="164" fontId="4" fillId="0" borderId="0" xfId="1" applyFont="1"/>
    <xf numFmtId="0" fontId="1" fillId="0" borderId="0" xfId="2" applyFont="1" applyBorder="1"/>
    <xf numFmtId="164" fontId="1" fillId="6" borderId="0" xfId="1" applyFont="1" applyFill="1" applyAlignment="1">
      <alignment horizontal="center" vertical="center"/>
    </xf>
    <xf numFmtId="0" fontId="1" fillId="6" borderId="0" xfId="2" applyFont="1" applyFill="1" applyAlignment="1">
      <alignment wrapText="1"/>
    </xf>
    <xf numFmtId="164" fontId="4" fillId="6" borderId="0" xfId="1" applyFont="1" applyFill="1"/>
    <xf numFmtId="0" fontId="1" fillId="6" borderId="0" xfId="2" applyFont="1" applyFill="1"/>
    <xf numFmtId="0" fontId="6" fillId="0" borderId="2" xfId="2" applyFont="1" applyBorder="1" applyAlignment="1">
      <alignment horizontal="center" vertical="center" wrapText="1"/>
    </xf>
    <xf numFmtId="49" fontId="6" fillId="4" borderId="2" xfId="2" applyNumberFormat="1" applyFont="1" applyFill="1" applyBorder="1" applyAlignment="1">
      <alignment vertical="top" wrapText="1" shrinkToFit="1"/>
    </xf>
    <xf numFmtId="4" fontId="6" fillId="4" borderId="2" xfId="2" applyNumberFormat="1" applyFont="1" applyFill="1" applyBorder="1" applyAlignment="1">
      <alignment horizontal="center" vertical="top" wrapText="1"/>
    </xf>
    <xf numFmtId="49" fontId="6" fillId="0" borderId="2" xfId="2" applyNumberFormat="1" applyFont="1" applyFill="1" applyBorder="1" applyAlignment="1">
      <alignment vertical="top" wrapText="1" shrinkToFit="1"/>
    </xf>
    <xf numFmtId="4" fontId="6" fillId="6" borderId="2" xfId="2" applyNumberFormat="1" applyFont="1" applyFill="1" applyBorder="1" applyAlignment="1">
      <alignment horizontal="center" vertical="top" wrapText="1"/>
    </xf>
    <xf numFmtId="4" fontId="6" fillId="0" borderId="2" xfId="2" applyNumberFormat="1" applyFont="1" applyFill="1" applyBorder="1" applyAlignment="1">
      <alignment horizontal="center" vertical="top" wrapText="1"/>
    </xf>
    <xf numFmtId="49" fontId="6" fillId="5" borderId="2" xfId="2" applyNumberFormat="1" applyFont="1" applyFill="1" applyBorder="1" applyAlignment="1">
      <alignment vertical="top" wrapText="1" shrinkToFit="1"/>
    </xf>
    <xf numFmtId="4" fontId="6" fillId="5" borderId="2" xfId="2" applyNumberFormat="1" applyFont="1" applyFill="1" applyBorder="1" applyAlignment="1">
      <alignment horizontal="center" vertical="top" wrapText="1"/>
    </xf>
    <xf numFmtId="49" fontId="6" fillId="6" borderId="2" xfId="2" applyNumberFormat="1" applyFont="1" applyFill="1" applyBorder="1" applyAlignment="1">
      <alignment vertical="top" wrapText="1" shrinkToFit="1"/>
    </xf>
    <xf numFmtId="164" fontId="7" fillId="0" borderId="0" xfId="1" applyFont="1" applyAlignment="1">
      <alignment horizontal="center" vertical="center"/>
    </xf>
    <xf numFmtId="0" fontId="1" fillId="0" borderId="0" xfId="2" applyFont="1" applyFill="1"/>
    <xf numFmtId="164" fontId="1" fillId="0" borderId="0" xfId="1" applyFont="1"/>
    <xf numFmtId="43" fontId="1" fillId="0" borderId="0" xfId="2" applyNumberFormat="1" applyFont="1"/>
    <xf numFmtId="0" fontId="7" fillId="0" borderId="0" xfId="0" applyFont="1" applyBorder="1" applyAlignment="1"/>
    <xf numFmtId="0" fontId="0" fillId="0" borderId="0" xfId="0" applyFont="1" applyBorder="1"/>
    <xf numFmtId="0" fontId="9" fillId="10" borderId="2" xfId="0" applyFont="1" applyFill="1" applyBorder="1" applyAlignment="1">
      <alignment horizontal="center" vertical="center"/>
    </xf>
    <xf numFmtId="0" fontId="10" fillId="10" borderId="2" xfId="0" applyFont="1" applyFill="1" applyBorder="1" applyAlignment="1">
      <alignment horizontal="center" vertical="center" wrapText="1"/>
    </xf>
    <xf numFmtId="0" fontId="0" fillId="0" borderId="0" xfId="0" applyFont="1" applyBorder="1" applyAlignment="1">
      <alignment horizontal="center" wrapText="1"/>
    </xf>
    <xf numFmtId="0" fontId="0" fillId="0" borderId="0" xfId="0" applyFont="1"/>
    <xf numFmtId="0" fontId="6" fillId="0" borderId="2" xfId="2" applyFont="1" applyBorder="1" applyAlignment="1">
      <alignment horizontal="center" wrapText="1"/>
    </xf>
    <xf numFmtId="0" fontId="6" fillId="9" borderId="2" xfId="2" applyFont="1" applyFill="1" applyBorder="1" applyAlignment="1">
      <alignment horizontal="center" vertical="center" wrapText="1"/>
    </xf>
    <xf numFmtId="49" fontId="5" fillId="9" borderId="2" xfId="2" applyNumberFormat="1" applyFont="1" applyFill="1" applyBorder="1" applyAlignment="1">
      <alignment vertical="top" wrapText="1" shrinkToFit="1"/>
    </xf>
    <xf numFmtId="4" fontId="6" fillId="9" borderId="2" xfId="2" applyNumberFormat="1" applyFont="1" applyFill="1" applyBorder="1" applyAlignment="1">
      <alignment horizontal="center" vertical="top" wrapText="1"/>
    </xf>
    <xf numFmtId="0" fontId="6" fillId="3" borderId="2" xfId="2" applyFont="1" applyFill="1" applyBorder="1" applyAlignment="1">
      <alignment horizontal="center" vertical="center" wrapText="1"/>
    </xf>
    <xf numFmtId="49" fontId="5" fillId="3" borderId="2" xfId="2" applyNumberFormat="1" applyFont="1" applyFill="1" applyBorder="1" applyAlignment="1">
      <alignment vertical="top" wrapText="1" shrinkToFit="1"/>
    </xf>
    <xf numFmtId="4" fontId="6" fillId="3" borderId="2" xfId="2" applyNumberFormat="1" applyFont="1" applyFill="1" applyBorder="1" applyAlignment="1">
      <alignment horizontal="center" vertical="top" wrapText="1"/>
    </xf>
    <xf numFmtId="0" fontId="6" fillId="8" borderId="2" xfId="2" applyFont="1" applyFill="1" applyBorder="1" applyAlignment="1">
      <alignment horizontal="center" vertical="center" wrapText="1"/>
    </xf>
    <xf numFmtId="49" fontId="6" fillId="8" borderId="2" xfId="2" applyNumberFormat="1" applyFont="1" applyFill="1" applyBorder="1" applyAlignment="1">
      <alignment vertical="top" wrapText="1" shrinkToFit="1"/>
    </xf>
    <xf numFmtId="4" fontId="6" fillId="8" borderId="2" xfId="2" applyNumberFormat="1" applyFont="1" applyFill="1" applyBorder="1" applyAlignment="1">
      <alignment horizontal="center" vertical="top" wrapText="1"/>
    </xf>
    <xf numFmtId="0" fontId="6" fillId="5" borderId="2" xfId="2" applyFont="1" applyFill="1" applyBorder="1" applyAlignment="1">
      <alignment horizontal="center" vertical="center" wrapText="1"/>
    </xf>
    <xf numFmtId="49" fontId="6" fillId="0" borderId="2" xfId="0" applyNumberFormat="1" applyFont="1" applyBorder="1" applyAlignment="1">
      <alignment vertical="top" wrapText="1" shrinkToFit="1"/>
    </xf>
    <xf numFmtId="4" fontId="6" fillId="0" borderId="2" xfId="2" applyNumberFormat="1" applyFont="1" applyBorder="1" applyAlignment="1">
      <alignment horizontal="center" vertical="top" wrapText="1"/>
    </xf>
    <xf numFmtId="49" fontId="6" fillId="0" borderId="2" xfId="2" applyNumberFormat="1" applyFont="1" applyBorder="1" applyAlignment="1">
      <alignment vertical="top" wrapText="1" shrinkToFit="1"/>
    </xf>
    <xf numFmtId="0" fontId="6" fillId="7" borderId="2" xfId="2" applyFont="1" applyFill="1" applyBorder="1" applyAlignment="1">
      <alignment horizontal="center" vertical="center" wrapText="1"/>
    </xf>
    <xf numFmtId="49" fontId="6" fillId="7" borderId="2" xfId="2" applyNumberFormat="1" applyFont="1" applyFill="1" applyBorder="1" applyAlignment="1">
      <alignment vertical="top" wrapText="1" shrinkToFit="1"/>
    </xf>
    <xf numFmtId="4" fontId="6" fillId="7" borderId="2" xfId="2" applyNumberFormat="1" applyFont="1" applyFill="1" applyBorder="1" applyAlignment="1">
      <alignment horizontal="center" vertical="top" wrapText="1"/>
    </xf>
    <xf numFmtId="0" fontId="6" fillId="6" borderId="2" xfId="2" applyFont="1" applyFill="1" applyBorder="1" applyAlignment="1">
      <alignment horizontal="center" vertical="center" wrapText="1"/>
    </xf>
    <xf numFmtId="0" fontId="6" fillId="4" borderId="2"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4" borderId="2" xfId="2" applyFont="1" applyFill="1" applyBorder="1" applyAlignment="1">
      <alignment horizontal="center"/>
    </xf>
    <xf numFmtId="4" fontId="6" fillId="4" borderId="2" xfId="2" applyNumberFormat="1" applyFont="1" applyFill="1" applyBorder="1" applyAlignment="1">
      <alignment horizontal="center"/>
    </xf>
    <xf numFmtId="0" fontId="6" fillId="5" borderId="2" xfId="2" applyFont="1" applyFill="1" applyBorder="1" applyAlignment="1">
      <alignment horizontal="center"/>
    </xf>
    <xf numFmtId="4" fontId="6" fillId="5" borderId="2" xfId="2" applyNumberFormat="1" applyFont="1" applyFill="1" applyBorder="1" applyAlignment="1">
      <alignment horizontal="center"/>
    </xf>
    <xf numFmtId="0" fontId="6" fillId="0" borderId="2" xfId="2" applyFont="1" applyFill="1" applyBorder="1" applyAlignment="1">
      <alignment horizontal="center"/>
    </xf>
    <xf numFmtId="4" fontId="6" fillId="0" borderId="2" xfId="2" applyNumberFormat="1" applyFont="1" applyFill="1" applyBorder="1" applyAlignment="1">
      <alignment horizontal="center"/>
    </xf>
    <xf numFmtId="0" fontId="6" fillId="8" borderId="2" xfId="2" applyFont="1" applyFill="1" applyBorder="1" applyAlignment="1">
      <alignment horizontal="center"/>
    </xf>
    <xf numFmtId="4" fontId="6" fillId="8" borderId="2" xfId="2" applyNumberFormat="1" applyFont="1" applyFill="1" applyBorder="1" applyAlignment="1">
      <alignment horizontal="center"/>
    </xf>
    <xf numFmtId="0" fontId="5" fillId="8" borderId="2" xfId="2" applyFont="1" applyFill="1" applyBorder="1" applyAlignment="1">
      <alignment horizontal="center" vertical="center" wrapText="1"/>
    </xf>
    <xf numFmtId="49" fontId="5" fillId="8" borderId="2" xfId="2" applyNumberFormat="1" applyFont="1" applyFill="1" applyBorder="1" applyAlignment="1">
      <alignment vertical="top" wrapText="1" shrinkToFit="1"/>
    </xf>
    <xf numFmtId="4" fontId="5" fillId="8" borderId="2" xfId="2" applyNumberFormat="1" applyFont="1" applyFill="1" applyBorder="1" applyAlignment="1">
      <alignment horizontal="center" vertical="top" wrapText="1"/>
    </xf>
    <xf numFmtId="0" fontId="9" fillId="3" borderId="7" xfId="0" applyFont="1" applyFill="1" applyBorder="1" applyAlignment="1">
      <alignment horizontal="center" vertical="center" wrapText="1"/>
    </xf>
    <xf numFmtId="0" fontId="10" fillId="3" borderId="7" xfId="0" applyFont="1" applyFill="1" applyBorder="1" applyAlignment="1">
      <alignment horizontal="center" vertical="center"/>
    </xf>
    <xf numFmtId="4" fontId="10" fillId="3" borderId="7" xfId="0" applyNumberFormat="1" applyFont="1" applyFill="1" applyBorder="1" applyAlignment="1">
      <alignment horizontal="center" vertical="center" wrapText="1"/>
    </xf>
    <xf numFmtId="4" fontId="10" fillId="3" borderId="7" xfId="0" applyNumberFormat="1" applyFont="1" applyFill="1" applyBorder="1" applyAlignment="1">
      <alignment vertical="center" wrapText="1"/>
    </xf>
    <xf numFmtId="4" fontId="10" fillId="3" borderId="8" xfId="0" applyNumberFormat="1" applyFont="1" applyFill="1" applyBorder="1" applyAlignment="1">
      <alignment vertical="center" wrapText="1"/>
    </xf>
    <xf numFmtId="0" fontId="11" fillId="0" borderId="0" xfId="0" applyFont="1" applyBorder="1" applyAlignment="1">
      <alignment horizontal="center" wrapText="1"/>
    </xf>
    <xf numFmtId="0" fontId="11" fillId="0" borderId="0" xfId="0" applyFont="1" applyBorder="1"/>
    <xf numFmtId="0" fontId="11" fillId="0" borderId="0" xfId="0" applyFont="1"/>
    <xf numFmtId="0" fontId="9" fillId="6" borderId="2" xfId="0" applyFont="1" applyFill="1" applyBorder="1" applyAlignment="1">
      <alignment horizontal="center" vertical="center" wrapText="1"/>
    </xf>
    <xf numFmtId="0" fontId="6" fillId="6" borderId="2" xfId="0" applyFont="1" applyFill="1" applyBorder="1" applyAlignment="1">
      <alignment horizontal="center" vertical="center"/>
    </xf>
    <xf numFmtId="4" fontId="6" fillId="6" borderId="2" xfId="0" applyNumberFormat="1" applyFont="1" applyFill="1" applyBorder="1" applyAlignment="1">
      <alignment horizontal="center" vertical="center" wrapText="1"/>
    </xf>
    <xf numFmtId="4" fontId="6" fillId="6" borderId="2" xfId="0" applyNumberFormat="1" applyFont="1" applyFill="1" applyBorder="1" applyAlignment="1">
      <alignment vertical="center" wrapText="1"/>
    </xf>
    <xf numFmtId="4" fontId="6" fillId="6" borderId="6" xfId="0" applyNumberFormat="1" applyFont="1" applyFill="1" applyBorder="1" applyAlignment="1">
      <alignment vertical="center" wrapText="1"/>
    </xf>
    <xf numFmtId="4" fontId="11" fillId="0" borderId="0" xfId="0" applyNumberFormat="1" applyFont="1" applyBorder="1" applyAlignment="1">
      <alignment horizontal="center" wrapText="1"/>
    </xf>
    <xf numFmtId="0" fontId="6" fillId="6" borderId="2" xfId="0" applyFont="1" applyFill="1" applyBorder="1" applyAlignment="1">
      <alignment horizontal="left" vertical="center" wrapText="1"/>
    </xf>
    <xf numFmtId="49" fontId="6" fillId="6" borderId="2" xfId="0" applyNumberFormat="1" applyFont="1" applyFill="1" applyBorder="1" applyAlignment="1">
      <alignment horizontal="center" vertical="center" wrapText="1"/>
    </xf>
    <xf numFmtId="4" fontId="6" fillId="6" borderId="2" xfId="0" applyNumberFormat="1" applyFont="1" applyFill="1" applyBorder="1" applyAlignment="1">
      <alignment horizontal="center" vertical="center"/>
    </xf>
    <xf numFmtId="4" fontId="6" fillId="6" borderId="3" xfId="0" applyNumberFormat="1" applyFont="1" applyFill="1" applyBorder="1" applyAlignment="1">
      <alignment horizontal="center" vertical="center" wrapText="1"/>
    </xf>
    <xf numFmtId="0" fontId="9" fillId="3" borderId="9" xfId="0" applyFont="1" applyFill="1" applyBorder="1" applyAlignment="1">
      <alignment horizontal="center" vertical="center"/>
    </xf>
    <xf numFmtId="1" fontId="6" fillId="3" borderId="7" xfId="0" applyNumberFormat="1" applyFont="1" applyFill="1" applyBorder="1" applyAlignment="1">
      <alignment horizontal="center" vertical="center"/>
    </xf>
    <xf numFmtId="4" fontId="6" fillId="3" borderId="10" xfId="0" applyNumberFormat="1" applyFont="1" applyFill="1" applyBorder="1" applyAlignment="1">
      <alignment horizontal="center" vertical="center" wrapText="1"/>
    </xf>
    <xf numFmtId="4" fontId="10" fillId="3" borderId="1" xfId="0" applyNumberFormat="1" applyFont="1" applyFill="1" applyBorder="1" applyAlignment="1">
      <alignment vertical="center" wrapText="1"/>
    </xf>
    <xf numFmtId="4" fontId="12" fillId="0" borderId="0" xfId="0" applyNumberFormat="1" applyFont="1" applyBorder="1" applyAlignment="1">
      <alignment horizontal="center" wrapText="1"/>
    </xf>
    <xf numFmtId="0" fontId="12" fillId="0" borderId="0" xfId="0" applyFont="1" applyBorder="1" applyAlignment="1">
      <alignment horizontal="center" wrapText="1"/>
    </xf>
    <xf numFmtId="0" fontId="12" fillId="0" borderId="0" xfId="0" applyFont="1" applyBorder="1"/>
    <xf numFmtId="0" fontId="12" fillId="0" borderId="0" xfId="0" applyFont="1"/>
    <xf numFmtId="0" fontId="5" fillId="8" borderId="2" xfId="2" applyFont="1" applyFill="1" applyBorder="1" applyAlignment="1">
      <alignment horizontal="center" vertical="top" wrapText="1"/>
    </xf>
    <xf numFmtId="4" fontId="5" fillId="8" borderId="2" xfId="2" applyNumberFormat="1" applyFont="1" applyFill="1" applyBorder="1" applyAlignment="1">
      <alignment horizontal="center" wrapText="1"/>
    </xf>
    <xf numFmtId="49" fontId="5" fillId="2" borderId="2" xfId="2" applyNumberFormat="1" applyFont="1" applyFill="1" applyBorder="1" applyAlignment="1">
      <alignment vertical="top" wrapText="1" shrinkToFit="1"/>
    </xf>
    <xf numFmtId="0" fontId="6" fillId="2" borderId="2" xfId="2" applyFont="1" applyFill="1" applyBorder="1" applyAlignment="1">
      <alignment horizontal="center" vertical="center" wrapText="1"/>
    </xf>
    <xf numFmtId="4" fontId="6" fillId="2" borderId="2" xfId="2" applyNumberFormat="1" applyFont="1" applyFill="1" applyBorder="1" applyAlignment="1">
      <alignment horizontal="center" vertical="top" wrapText="1"/>
    </xf>
    <xf numFmtId="0" fontId="5" fillId="10" borderId="2" xfId="0" applyFont="1" applyFill="1" applyBorder="1" applyAlignment="1">
      <alignment vertical="top" wrapText="1"/>
    </xf>
    <xf numFmtId="49" fontId="5" fillId="11" borderId="2" xfId="0" applyNumberFormat="1" applyFont="1" applyFill="1" applyBorder="1" applyAlignment="1">
      <alignment horizontal="center" vertical="center" wrapText="1"/>
    </xf>
    <xf numFmtId="4" fontId="5" fillId="10" borderId="2" xfId="0" applyNumberFormat="1" applyFont="1" applyFill="1" applyBorder="1" applyAlignment="1">
      <alignment horizontal="center" vertical="center" wrapText="1"/>
    </xf>
    <xf numFmtId="0" fontId="6" fillId="10" borderId="2" xfId="0" applyFont="1" applyFill="1" applyBorder="1" applyAlignment="1">
      <alignment wrapText="1"/>
    </xf>
    <xf numFmtId="49" fontId="6" fillId="11" borderId="2" xfId="0" applyNumberFormat="1" applyFont="1" applyFill="1" applyBorder="1" applyAlignment="1">
      <alignment horizontal="center" vertical="center" wrapText="1"/>
    </xf>
    <xf numFmtId="4" fontId="6" fillId="11" borderId="2" xfId="0" applyNumberFormat="1" applyFont="1" applyFill="1" applyBorder="1" applyAlignment="1">
      <alignment horizontal="center" vertical="center" wrapText="1"/>
    </xf>
    <xf numFmtId="0" fontId="6" fillId="0" borderId="2" xfId="0" applyFont="1" applyBorder="1" applyAlignment="1">
      <alignment wrapText="1"/>
    </xf>
    <xf numFmtId="49" fontId="6" fillId="0" borderId="2"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6" fillId="10" borderId="2" xfId="0" applyNumberFormat="1" applyFont="1" applyFill="1" applyBorder="1" applyAlignment="1">
      <alignment horizontal="center" vertical="center" wrapText="1"/>
    </xf>
    <xf numFmtId="0" fontId="6" fillId="11" borderId="2" xfId="0" applyFont="1" applyFill="1" applyBorder="1" applyAlignment="1">
      <alignment vertical="top" wrapText="1"/>
    </xf>
    <xf numFmtId="0" fontId="6" fillId="0" borderId="2" xfId="0" applyFont="1" applyFill="1" applyBorder="1" applyAlignment="1">
      <alignment vertical="top" wrapText="1"/>
    </xf>
    <xf numFmtId="49" fontId="6" fillId="10" borderId="2" xfId="0" applyNumberFormat="1" applyFont="1" applyFill="1" applyBorder="1" applyAlignment="1">
      <alignment horizontal="center" vertical="center" wrapText="1"/>
    </xf>
    <xf numFmtId="0" fontId="6" fillId="0" borderId="2" xfId="0" applyFont="1" applyBorder="1" applyAlignment="1">
      <alignment vertical="top" wrapText="1"/>
    </xf>
    <xf numFmtId="0" fontId="6" fillId="10" borderId="2" xfId="0" applyFont="1" applyFill="1" applyBorder="1" applyAlignment="1">
      <alignment vertical="top"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wrapText="1"/>
    </xf>
    <xf numFmtId="4" fontId="6" fillId="0" borderId="2" xfId="0" applyNumberFormat="1" applyFont="1" applyFill="1" applyBorder="1" applyAlignment="1">
      <alignment horizontal="center" vertical="center" wrapText="1"/>
    </xf>
    <xf numFmtId="0" fontId="6" fillId="6" borderId="2" xfId="0" applyFont="1" applyFill="1" applyBorder="1" applyAlignment="1">
      <alignment wrapText="1"/>
    </xf>
    <xf numFmtId="0" fontId="6" fillId="6" borderId="2" xfId="0" applyFont="1" applyFill="1" applyBorder="1" applyAlignment="1">
      <alignment vertical="top" wrapText="1"/>
    </xf>
    <xf numFmtId="4" fontId="6" fillId="6" borderId="2" xfId="3" applyNumberFormat="1" applyFont="1" applyFill="1" applyBorder="1" applyAlignment="1">
      <alignment horizontal="center" vertical="center" wrapText="1"/>
    </xf>
    <xf numFmtId="0" fontId="6" fillId="10" borderId="2" xfId="0" applyFont="1" applyFill="1" applyBorder="1" applyAlignment="1">
      <alignment vertical="center" wrapText="1"/>
    </xf>
    <xf numFmtId="4" fontId="6" fillId="0" borderId="2" xfId="0" applyNumberFormat="1" applyFont="1" applyFill="1" applyBorder="1" applyAlignment="1">
      <alignment horizontal="center" vertical="center"/>
    </xf>
    <xf numFmtId="4" fontId="6" fillId="10" borderId="2" xfId="3" applyNumberFormat="1" applyFont="1" applyFill="1" applyBorder="1" applyAlignment="1">
      <alignment horizontal="center" vertical="center" wrapText="1"/>
    </xf>
    <xf numFmtId="0" fontId="5" fillId="11" borderId="2" xfId="0" applyFont="1" applyFill="1" applyBorder="1" applyAlignment="1">
      <alignment wrapText="1"/>
    </xf>
    <xf numFmtId="0" fontId="5" fillId="11" borderId="2" xfId="0" applyFont="1" applyFill="1" applyBorder="1"/>
    <xf numFmtId="0" fontId="9" fillId="3" borderId="11" xfId="0" applyFont="1" applyFill="1" applyBorder="1" applyAlignment="1">
      <alignment horizontal="center" vertical="center"/>
    </xf>
    <xf numFmtId="1" fontId="6" fillId="3" borderId="12" xfId="0" applyNumberFormat="1" applyFont="1" applyFill="1" applyBorder="1" applyAlignment="1">
      <alignment horizontal="center" vertical="center"/>
    </xf>
    <xf numFmtId="4" fontId="6" fillId="3" borderId="13" xfId="0" applyNumberFormat="1" applyFont="1" applyFill="1" applyBorder="1" applyAlignment="1">
      <alignment horizontal="center" vertical="center" wrapText="1"/>
    </xf>
    <xf numFmtId="4" fontId="10" fillId="3" borderId="12" xfId="0" applyNumberFormat="1" applyFont="1" applyFill="1" applyBorder="1" applyAlignment="1">
      <alignment horizontal="center" vertical="center" wrapText="1"/>
    </xf>
    <xf numFmtId="4" fontId="10" fillId="3" borderId="14" xfId="0" applyNumberFormat="1" applyFont="1" applyFill="1" applyBorder="1" applyAlignment="1">
      <alignment vertical="center" wrapText="1"/>
    </xf>
    <xf numFmtId="4" fontId="6" fillId="6" borderId="2" xfId="1" applyNumberFormat="1" applyFont="1" applyFill="1" applyBorder="1" applyAlignment="1">
      <alignment horizontal="center" vertical="center"/>
    </xf>
    <xf numFmtId="4" fontId="5" fillId="11" borderId="2" xfId="0" applyNumberFormat="1" applyFont="1" applyFill="1" applyBorder="1" applyAlignment="1">
      <alignment horizontal="center" vertical="center" wrapText="1"/>
    </xf>
    <xf numFmtId="4" fontId="6" fillId="10" borderId="2" xfId="2" applyNumberFormat="1" applyFont="1" applyFill="1" applyBorder="1" applyAlignment="1">
      <alignment horizontal="center" vertical="center"/>
    </xf>
    <xf numFmtId="4" fontId="5" fillId="11" borderId="2" xfId="0" applyNumberFormat="1" applyFont="1" applyFill="1" applyBorder="1" applyAlignment="1">
      <alignment horizontal="center" vertical="center"/>
    </xf>
    <xf numFmtId="4" fontId="6" fillId="6" borderId="2" xfId="2" applyNumberFormat="1" applyFont="1" applyFill="1" applyBorder="1" applyAlignment="1">
      <alignment horizontal="center" vertical="center"/>
    </xf>
    <xf numFmtId="0" fontId="6" fillId="6" borderId="6" xfId="0" applyFont="1" applyFill="1" applyBorder="1" applyAlignment="1">
      <alignment vertical="top" wrapText="1"/>
    </xf>
    <xf numFmtId="49" fontId="6" fillId="6" borderId="6" xfId="0" applyNumberFormat="1" applyFont="1" applyFill="1" applyBorder="1" applyAlignment="1">
      <alignment horizontal="center" vertical="center" wrapText="1"/>
    </xf>
    <xf numFmtId="4" fontId="6" fillId="6" borderId="6" xfId="0" applyNumberFormat="1" applyFont="1" applyFill="1" applyBorder="1" applyAlignment="1">
      <alignment horizontal="center" vertical="center" wrapText="1"/>
    </xf>
    <xf numFmtId="4" fontId="6" fillId="6" borderId="6" xfId="2" applyNumberFormat="1" applyFont="1" applyFill="1" applyBorder="1" applyAlignment="1">
      <alignment horizontal="center" vertical="center"/>
    </xf>
    <xf numFmtId="0" fontId="6" fillId="11" borderId="5" xfId="0" applyFont="1" applyFill="1" applyBorder="1" applyAlignment="1">
      <alignment vertical="top" wrapText="1"/>
    </xf>
    <xf numFmtId="49" fontId="6" fillId="11" borderId="5" xfId="0" applyNumberFormat="1" applyFont="1" applyFill="1" applyBorder="1" applyAlignment="1">
      <alignment horizontal="center" vertical="center" wrapText="1"/>
    </xf>
    <xf numFmtId="4" fontId="6" fillId="11" borderId="5" xfId="0" applyNumberFormat="1" applyFont="1" applyFill="1" applyBorder="1" applyAlignment="1">
      <alignment horizontal="center" vertical="center" wrapText="1"/>
    </xf>
    <xf numFmtId="4" fontId="6" fillId="10" borderId="5" xfId="2" applyNumberFormat="1" applyFont="1" applyFill="1" applyBorder="1" applyAlignment="1">
      <alignment horizontal="center" vertical="center"/>
    </xf>
    <xf numFmtId="0" fontId="5" fillId="10" borderId="9" xfId="0" applyFont="1" applyFill="1" applyBorder="1" applyAlignment="1">
      <alignment vertical="top" wrapText="1"/>
    </xf>
    <xf numFmtId="49" fontId="5" fillId="11" borderId="7" xfId="0" applyNumberFormat="1" applyFont="1" applyFill="1" applyBorder="1" applyAlignment="1">
      <alignment horizontal="center" vertical="center" wrapText="1"/>
    </xf>
    <xf numFmtId="4" fontId="5" fillId="11" borderId="7" xfId="0" applyNumberFormat="1" applyFont="1" applyFill="1" applyBorder="1" applyAlignment="1">
      <alignment horizontal="center" vertical="center" wrapText="1"/>
    </xf>
    <xf numFmtId="4" fontId="6" fillId="10" borderId="7" xfId="2" applyNumberFormat="1" applyFont="1" applyFill="1" applyBorder="1" applyAlignment="1">
      <alignment horizontal="center" vertical="center"/>
    </xf>
    <xf numFmtId="4" fontId="5" fillId="10" borderId="8" xfId="0" applyNumberFormat="1" applyFont="1" applyFill="1" applyBorder="1" applyAlignment="1">
      <alignment horizontal="center" vertical="center" wrapText="1"/>
    </xf>
    <xf numFmtId="49" fontId="6" fillId="0" borderId="6" xfId="0" applyNumberFormat="1" applyFont="1" applyFill="1" applyBorder="1" applyAlignment="1">
      <alignment horizontal="left" vertical="center" wrapText="1"/>
    </xf>
    <xf numFmtId="49" fontId="6" fillId="0" borderId="6" xfId="0" applyNumberFormat="1" applyFont="1" applyFill="1" applyBorder="1" applyAlignment="1">
      <alignment horizontal="center" vertical="center" wrapText="1"/>
    </xf>
    <xf numFmtId="4" fontId="6" fillId="0" borderId="6" xfId="0" applyNumberFormat="1" applyFont="1" applyBorder="1" applyAlignment="1">
      <alignment horizontal="center" vertical="center" wrapText="1"/>
    </xf>
    <xf numFmtId="49" fontId="5" fillId="10" borderId="7" xfId="0" applyNumberFormat="1" applyFont="1" applyFill="1" applyBorder="1" applyAlignment="1">
      <alignment horizontal="center" vertical="center" wrapText="1"/>
    </xf>
    <xf numFmtId="4" fontId="5" fillId="10" borderId="7" xfId="0" applyNumberFormat="1" applyFont="1" applyFill="1" applyBorder="1" applyAlignment="1">
      <alignment horizontal="center" vertical="center" wrapText="1"/>
    </xf>
    <xf numFmtId="4" fontId="5" fillId="10" borderId="7" xfId="2" applyNumberFormat="1" applyFont="1" applyFill="1" applyBorder="1" applyAlignment="1">
      <alignment horizontal="center" vertical="center"/>
    </xf>
    <xf numFmtId="0" fontId="6" fillId="0" borderId="6" xfId="0" applyFont="1" applyBorder="1" applyAlignment="1">
      <alignment vertical="top" wrapText="1"/>
    </xf>
    <xf numFmtId="49" fontId="6" fillId="0" borderId="6" xfId="0" applyNumberFormat="1" applyFont="1" applyBorder="1" applyAlignment="1">
      <alignment horizontal="center" vertical="center" wrapText="1"/>
    </xf>
    <xf numFmtId="4" fontId="6" fillId="0" borderId="6" xfId="0" applyNumberFormat="1" applyFont="1" applyFill="1" applyBorder="1" applyAlignment="1">
      <alignment horizontal="center" vertical="center" wrapText="1"/>
    </xf>
    <xf numFmtId="0" fontId="6" fillId="6" borderId="6" xfId="0" applyFont="1" applyFill="1" applyBorder="1" applyAlignment="1">
      <alignment horizontal="left" vertical="center" wrapText="1"/>
    </xf>
    <xf numFmtId="4" fontId="6" fillId="6" borderId="6" xfId="3" applyNumberFormat="1" applyFont="1" applyFill="1" applyBorder="1" applyAlignment="1">
      <alignment horizontal="center" vertical="center" wrapText="1"/>
    </xf>
    <xf numFmtId="0" fontId="6" fillId="10" borderId="5" xfId="0" applyFont="1" applyFill="1" applyBorder="1" applyAlignment="1">
      <alignment wrapText="1"/>
    </xf>
    <xf numFmtId="0" fontId="5" fillId="11" borderId="9" xfId="0" applyFont="1" applyFill="1" applyBorder="1" applyAlignment="1">
      <alignment wrapText="1"/>
    </xf>
    <xf numFmtId="0" fontId="6" fillId="6" borderId="6" xfId="0" applyFont="1" applyFill="1" applyBorder="1" applyAlignment="1">
      <alignment wrapText="1"/>
    </xf>
    <xf numFmtId="0" fontId="5" fillId="11" borderId="7" xfId="0" applyFont="1" applyFill="1" applyBorder="1"/>
    <xf numFmtId="4" fontId="5" fillId="11" borderId="7" xfId="0" applyNumberFormat="1" applyFont="1" applyFill="1" applyBorder="1" applyAlignment="1">
      <alignment horizontal="center" vertical="center"/>
    </xf>
    <xf numFmtId="4" fontId="5" fillId="11" borderId="8" xfId="0" applyNumberFormat="1" applyFont="1" applyFill="1" applyBorder="1" applyAlignment="1">
      <alignment horizontal="center" vertical="center"/>
    </xf>
    <xf numFmtId="4" fontId="5" fillId="10" borderId="2" xfId="2" applyNumberFormat="1" applyFont="1" applyFill="1" applyBorder="1" applyAlignment="1">
      <alignment horizontal="center" vertical="center"/>
    </xf>
    <xf numFmtId="4" fontId="6" fillId="6" borderId="6" xfId="0" applyNumberFormat="1" applyFont="1" applyFill="1" applyBorder="1" applyAlignment="1">
      <alignment horizontal="center" vertical="center"/>
    </xf>
    <xf numFmtId="4" fontId="6" fillId="10" borderId="5" xfId="0" applyNumberFormat="1" applyFont="1" applyFill="1" applyBorder="1" applyAlignment="1">
      <alignment horizontal="center" vertical="center" wrapText="1"/>
    </xf>
    <xf numFmtId="0" fontId="5" fillId="10" borderId="9" xfId="0" applyFont="1" applyFill="1" applyBorder="1" applyAlignment="1">
      <alignment wrapText="1"/>
    </xf>
    <xf numFmtId="49" fontId="5" fillId="12" borderId="2"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0" fontId="5" fillId="10" borderId="2" xfId="0" applyFont="1" applyFill="1" applyBorder="1" applyAlignment="1">
      <alignment wrapText="1"/>
    </xf>
    <xf numFmtId="49" fontId="6" fillId="6" borderId="2" xfId="0" applyNumberFormat="1" applyFont="1" applyFill="1" applyBorder="1" applyAlignment="1">
      <alignment horizontal="left" vertical="center" wrapText="1"/>
    </xf>
    <xf numFmtId="49" fontId="13" fillId="11" borderId="2" xfId="0" applyNumberFormat="1" applyFont="1" applyFill="1" applyBorder="1" applyAlignment="1">
      <alignment horizontal="left" vertical="center" wrapText="1"/>
    </xf>
    <xf numFmtId="11" fontId="5" fillId="11" borderId="2" xfId="0" applyNumberFormat="1" applyFont="1" applyFill="1" applyBorder="1" applyAlignment="1">
      <alignment horizontal="left" vertical="center" wrapText="1"/>
    </xf>
    <xf numFmtId="49" fontId="9" fillId="11" borderId="2" xfId="0" applyNumberFormat="1" applyFont="1" applyFill="1" applyBorder="1" applyAlignment="1">
      <alignment horizontal="left" vertical="center" wrapText="1"/>
    </xf>
    <xf numFmtId="49" fontId="5" fillId="12" borderId="5" xfId="0" applyNumberFormat="1" applyFont="1" applyFill="1" applyBorder="1" applyAlignment="1">
      <alignment horizontal="left" vertical="center" wrapText="1"/>
    </xf>
    <xf numFmtId="0" fontId="5" fillId="6" borderId="15" xfId="2" applyFont="1" applyFill="1" applyBorder="1" applyAlignment="1">
      <alignment horizontal="center" vertical="top" wrapText="1"/>
    </xf>
    <xf numFmtId="0" fontId="5" fillId="6" borderId="15" xfId="2" applyFont="1" applyFill="1" applyBorder="1" applyAlignment="1">
      <alignment horizontal="center" vertical="center" wrapText="1"/>
    </xf>
    <xf numFmtId="4" fontId="5" fillId="6" borderId="15" xfId="2" applyNumberFormat="1" applyFont="1" applyFill="1" applyBorder="1" applyAlignment="1">
      <alignment horizontal="center" vertical="top" wrapText="1"/>
    </xf>
    <xf numFmtId="4" fontId="6" fillId="6" borderId="15" xfId="2" applyNumberFormat="1" applyFont="1" applyFill="1" applyBorder="1" applyAlignment="1">
      <alignment horizontal="center" vertical="center"/>
    </xf>
    <xf numFmtId="4" fontId="6" fillId="3" borderId="7" xfId="2" applyNumberFormat="1" applyFont="1" applyFill="1" applyBorder="1" applyAlignment="1">
      <alignment horizontal="center" vertical="center"/>
    </xf>
    <xf numFmtId="4" fontId="5" fillId="13" borderId="5" xfId="2" applyNumberFormat="1" applyFont="1" applyFill="1" applyBorder="1" applyAlignment="1">
      <alignment horizontal="center" vertical="center"/>
    </xf>
    <xf numFmtId="49" fontId="5" fillId="13" borderId="2" xfId="0" applyNumberFormat="1" applyFont="1" applyFill="1" applyBorder="1" applyAlignment="1">
      <alignment horizontal="center" vertical="center" wrapText="1"/>
    </xf>
    <xf numFmtId="49" fontId="5" fillId="10" borderId="2" xfId="0" applyNumberFormat="1" applyFont="1" applyFill="1" applyBorder="1" applyAlignment="1">
      <alignment horizontal="center" vertical="center" wrapText="1"/>
    </xf>
    <xf numFmtId="0" fontId="7" fillId="13" borderId="2" xfId="2" applyFont="1" applyFill="1" applyBorder="1"/>
    <xf numFmtId="4" fontId="5" fillId="13" borderId="2" xfId="2" applyNumberFormat="1" applyFont="1" applyFill="1" applyBorder="1" applyAlignment="1">
      <alignment horizontal="center" vertical="center"/>
    </xf>
    <xf numFmtId="4" fontId="6" fillId="0" borderId="2" xfId="2" applyNumberFormat="1" applyFont="1" applyBorder="1" applyAlignment="1">
      <alignment horizontal="center" vertical="center"/>
    </xf>
    <xf numFmtId="49" fontId="13" fillId="10" borderId="2" xfId="0" applyNumberFormat="1" applyFont="1" applyFill="1" applyBorder="1" applyAlignment="1">
      <alignment horizontal="center" vertical="center" wrapText="1"/>
    </xf>
    <xf numFmtId="49" fontId="13" fillId="11" borderId="2" xfId="0" applyNumberFormat="1" applyFont="1" applyFill="1" applyBorder="1" applyAlignment="1">
      <alignment horizontal="left" vertical="justify" wrapText="1"/>
    </xf>
    <xf numFmtId="0" fontId="6" fillId="0" borderId="0" xfId="0" applyFont="1" applyBorder="1"/>
    <xf numFmtId="0" fontId="6" fillId="0" borderId="0" xfId="0" applyFont="1"/>
    <xf numFmtId="0" fontId="1" fillId="13" borderId="0" xfId="2" applyFont="1" applyFill="1" applyAlignment="1">
      <alignment horizontal="center"/>
    </xf>
    <xf numFmtId="43" fontId="5" fillId="13" borderId="0" xfId="2" applyNumberFormat="1" applyFont="1" applyFill="1" applyAlignment="1">
      <alignment horizontal="center"/>
    </xf>
    <xf numFmtId="0" fontId="5" fillId="13" borderId="0" xfId="2" applyFont="1" applyFill="1" applyAlignment="1">
      <alignment horizontal="center"/>
    </xf>
    <xf numFmtId="4" fontId="5" fillId="13" borderId="0" xfId="2" applyNumberFormat="1" applyFont="1" applyFill="1" applyAlignment="1">
      <alignment horizontal="center"/>
    </xf>
    <xf numFmtId="0" fontId="5" fillId="13" borderId="0" xfId="2" applyFont="1" applyFill="1"/>
    <xf numFmtId="4" fontId="5" fillId="13" borderId="0" xfId="2" applyNumberFormat="1" applyFont="1" applyFill="1"/>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5" fillId="0" borderId="2" xfId="2" applyFont="1" applyBorder="1" applyAlignment="1">
      <alignment horizontal="center" vertical="center" wrapText="1"/>
    </xf>
    <xf numFmtId="0" fontId="5" fillId="6" borderId="6"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xf numFmtId="0" fontId="5" fillId="6"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3" fillId="0" borderId="0" xfId="0" applyFont="1" applyAlignment="1">
      <alignment horizontal="center"/>
    </xf>
  </cellXfs>
  <cellStyles count="4">
    <cellStyle name="Обычный" xfId="0" builtinId="0"/>
    <cellStyle name="Обычный_ПРИЛ.№4" xfId="2"/>
    <cellStyle name="Обычный_Приложение №7" xfId="3"/>
    <cellStyle name="Финансовый" xfId="1" builtin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76"/>
  <sheetViews>
    <sheetView view="pageBreakPreview" topLeftCell="A167" zoomScaleNormal="100" zoomScaleSheetLayoutView="100" workbookViewId="0">
      <selection activeCell="B171" sqref="B171"/>
    </sheetView>
  </sheetViews>
  <sheetFormatPr defaultRowHeight="15" x14ac:dyDescent="0.2"/>
  <cols>
    <col min="1" max="1" width="80.28515625" style="1" customWidth="1"/>
    <col min="2" max="2" width="32.28515625" style="1" customWidth="1"/>
    <col min="3" max="3" width="23.7109375" style="1" customWidth="1"/>
    <col min="4" max="4" width="19.28515625" style="1" customWidth="1"/>
    <col min="5" max="5" width="20.7109375" style="1" customWidth="1"/>
    <col min="6" max="6" width="17.28515625" style="2" hidden="1" customWidth="1"/>
    <col min="7" max="7" width="21" style="2" hidden="1" customWidth="1"/>
    <col min="8" max="8" width="25" style="2" hidden="1" customWidth="1"/>
    <col min="9" max="9" width="38.7109375" style="3" hidden="1" customWidth="1"/>
    <col min="10" max="10" width="24.42578125" style="4" hidden="1" customWidth="1"/>
    <col min="11" max="11" width="9.140625" style="1"/>
    <col min="12" max="12" width="25.85546875" style="1" customWidth="1"/>
    <col min="13" max="16384" width="9.140625" style="1"/>
  </cols>
  <sheetData>
    <row r="1" spans="1:255" s="24" customFormat="1" ht="68.25" customHeight="1" x14ac:dyDescent="0.2">
      <c r="A1" s="190" t="s">
        <v>116</v>
      </c>
      <c r="B1" s="191"/>
      <c r="C1" s="191"/>
      <c r="D1" s="191"/>
      <c r="E1" s="191"/>
      <c r="F1" s="23"/>
      <c r="G1" s="23"/>
      <c r="H1" s="23"/>
      <c r="I1" s="23"/>
      <c r="J1" s="23"/>
      <c r="K1" s="23"/>
      <c r="L1" s="23"/>
      <c r="M1" s="23"/>
    </row>
    <row r="2" spans="1:255" ht="13.5" customHeight="1" x14ac:dyDescent="0.2">
      <c r="A2" s="192"/>
      <c r="B2" s="192"/>
      <c r="C2" s="193" t="s">
        <v>118</v>
      </c>
      <c r="D2" s="195" t="s">
        <v>117</v>
      </c>
      <c r="E2" s="197" t="s">
        <v>119</v>
      </c>
      <c r="F2" s="2" t="s">
        <v>1</v>
      </c>
    </row>
    <row r="3" spans="1:255" ht="57" customHeight="1" x14ac:dyDescent="0.2">
      <c r="A3" s="192"/>
      <c r="B3" s="192"/>
      <c r="C3" s="194"/>
      <c r="D3" s="196"/>
      <c r="E3" s="198"/>
      <c r="F3" s="2">
        <v>2021</v>
      </c>
    </row>
    <row r="4" spans="1:255" ht="15.75" x14ac:dyDescent="0.25">
      <c r="A4" s="29">
        <v>1</v>
      </c>
      <c r="B4" s="29">
        <v>2</v>
      </c>
      <c r="C4" s="29">
        <v>3</v>
      </c>
      <c r="D4" s="29">
        <v>4</v>
      </c>
      <c r="E4" s="29">
        <v>5</v>
      </c>
      <c r="F4" s="2">
        <v>3</v>
      </c>
    </row>
    <row r="5" spans="1:255" s="28" customFormat="1" ht="15.75" x14ac:dyDescent="0.2">
      <c r="A5" s="25" t="s">
        <v>0</v>
      </c>
      <c r="B5" s="25"/>
      <c r="C5" s="26"/>
      <c r="D5" s="26"/>
      <c r="E5" s="26"/>
      <c r="F5" s="27"/>
      <c r="G5" s="27"/>
      <c r="H5" s="27"/>
      <c r="I5" s="27"/>
      <c r="J5" s="27"/>
      <c r="K5" s="27"/>
      <c r="L5" s="27"/>
      <c r="M5" s="27"/>
      <c r="N5" s="27"/>
      <c r="O5" s="27"/>
      <c r="P5" s="27"/>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row>
    <row r="6" spans="1:255" ht="23.25" customHeight="1" x14ac:dyDescent="0.2">
      <c r="A6" s="31" t="s">
        <v>3</v>
      </c>
      <c r="B6" s="30" t="s">
        <v>2</v>
      </c>
      <c r="C6" s="32">
        <f>C7</f>
        <v>362290928.00999999</v>
      </c>
      <c r="D6" s="32">
        <f t="shared" ref="D6:D24" si="0">E6-C6</f>
        <v>13843439.290000021</v>
      </c>
      <c r="E6" s="32">
        <f>E7</f>
        <v>376134367.30000001</v>
      </c>
      <c r="F6" s="2">
        <v>294430818.44</v>
      </c>
      <c r="G6" s="2">
        <v>293958153.42000002</v>
      </c>
      <c r="H6" s="2" t="s">
        <v>4</v>
      </c>
      <c r="I6" s="3" t="s">
        <v>5</v>
      </c>
      <c r="J6" s="4">
        <v>300284527.17000002</v>
      </c>
    </row>
    <row r="7" spans="1:255" ht="31.5" x14ac:dyDescent="0.2">
      <c r="A7" s="34" t="s">
        <v>5</v>
      </c>
      <c r="B7" s="33" t="s">
        <v>4</v>
      </c>
      <c r="C7" s="35">
        <f>C8+C15+C34+C44</f>
        <v>362290928.00999999</v>
      </c>
      <c r="D7" s="35">
        <f t="shared" si="0"/>
        <v>13843439.290000021</v>
      </c>
      <c r="E7" s="35">
        <f>E8+E15+E34+E44</f>
        <v>376134367.30000001</v>
      </c>
      <c r="F7" s="2">
        <v>127786120</v>
      </c>
      <c r="G7" s="2">
        <v>127786120</v>
      </c>
      <c r="H7" s="2" t="s">
        <v>6</v>
      </c>
      <c r="I7" s="3" t="s">
        <v>7</v>
      </c>
      <c r="J7" s="4">
        <v>127786120</v>
      </c>
    </row>
    <row r="8" spans="1:255" ht="25.5" x14ac:dyDescent="0.2">
      <c r="A8" s="37" t="s">
        <v>7</v>
      </c>
      <c r="B8" s="36" t="s">
        <v>6</v>
      </c>
      <c r="C8" s="38">
        <f>C9+C12</f>
        <v>156833441.91</v>
      </c>
      <c r="D8" s="38">
        <f t="shared" si="0"/>
        <v>11534259.099999994</v>
      </c>
      <c r="E8" s="38">
        <f>E9+E12</f>
        <v>168367701.00999999</v>
      </c>
      <c r="F8" s="2">
        <v>111835300</v>
      </c>
      <c r="G8" s="2">
        <v>111835300</v>
      </c>
      <c r="H8" s="2" t="s">
        <v>8</v>
      </c>
      <c r="I8" s="3" t="s">
        <v>9</v>
      </c>
      <c r="J8" s="4">
        <v>111835300</v>
      </c>
    </row>
    <row r="9" spans="1:255" ht="21" customHeight="1" x14ac:dyDescent="0.2">
      <c r="A9" s="16" t="s">
        <v>9</v>
      </c>
      <c r="B9" s="39" t="s">
        <v>8</v>
      </c>
      <c r="C9" s="17">
        <f t="shared" ref="C9:E10" si="1">C10</f>
        <v>137563100</v>
      </c>
      <c r="D9" s="17">
        <f t="shared" si="0"/>
        <v>224000</v>
      </c>
      <c r="E9" s="17">
        <f t="shared" si="1"/>
        <v>137787100</v>
      </c>
      <c r="F9" s="2">
        <v>111835300</v>
      </c>
      <c r="G9" s="2">
        <v>111835300</v>
      </c>
      <c r="H9" s="2" t="s">
        <v>10</v>
      </c>
      <c r="I9" s="3" t="s">
        <v>11</v>
      </c>
      <c r="J9" s="4">
        <v>111835300</v>
      </c>
    </row>
    <row r="10" spans="1:255" ht="34.5" customHeight="1" x14ac:dyDescent="0.2">
      <c r="A10" s="16" t="s">
        <v>11</v>
      </c>
      <c r="B10" s="39" t="s">
        <v>10</v>
      </c>
      <c r="C10" s="17">
        <f t="shared" si="1"/>
        <v>137563100</v>
      </c>
      <c r="D10" s="17">
        <f t="shared" si="0"/>
        <v>224000</v>
      </c>
      <c r="E10" s="17">
        <f t="shared" si="1"/>
        <v>137787100</v>
      </c>
      <c r="F10" s="2">
        <v>111835300</v>
      </c>
      <c r="G10" s="2">
        <v>111835300</v>
      </c>
      <c r="H10" s="2" t="s">
        <v>12</v>
      </c>
      <c r="I10" s="3" t="s">
        <v>13</v>
      </c>
      <c r="J10" s="4">
        <v>111835300</v>
      </c>
    </row>
    <row r="11" spans="1:255" ht="40.5" customHeight="1" x14ac:dyDescent="0.2">
      <c r="A11" s="40" t="s">
        <v>13</v>
      </c>
      <c r="B11" s="10" t="s">
        <v>12</v>
      </c>
      <c r="C11" s="41">
        <v>137563100</v>
      </c>
      <c r="D11" s="14">
        <f t="shared" si="0"/>
        <v>224000</v>
      </c>
      <c r="E11" s="41">
        <v>137787100</v>
      </c>
      <c r="F11" s="2">
        <v>15950820</v>
      </c>
      <c r="G11" s="2">
        <v>15950820</v>
      </c>
      <c r="H11" s="2" t="s">
        <v>14</v>
      </c>
      <c r="I11" s="3" t="s">
        <v>15</v>
      </c>
      <c r="J11" s="4">
        <v>15950820</v>
      </c>
    </row>
    <row r="12" spans="1:255" ht="36.75" customHeight="1" x14ac:dyDescent="0.2">
      <c r="A12" s="16" t="s">
        <v>15</v>
      </c>
      <c r="B12" s="39" t="s">
        <v>14</v>
      </c>
      <c r="C12" s="17">
        <f t="shared" ref="C12:E13" si="2">C13</f>
        <v>19270341.91</v>
      </c>
      <c r="D12" s="17">
        <f t="shared" si="0"/>
        <v>11310259.100000001</v>
      </c>
      <c r="E12" s="17">
        <f t="shared" si="2"/>
        <v>30580601.010000002</v>
      </c>
      <c r="F12" s="2">
        <v>15950820</v>
      </c>
      <c r="G12" s="2">
        <v>15950820</v>
      </c>
      <c r="H12" s="2" t="s">
        <v>16</v>
      </c>
      <c r="I12" s="3" t="s">
        <v>17</v>
      </c>
      <c r="J12" s="4">
        <v>15950820</v>
      </c>
    </row>
    <row r="13" spans="1:255" ht="39.75" customHeight="1" x14ac:dyDescent="0.2">
      <c r="A13" s="16" t="s">
        <v>17</v>
      </c>
      <c r="B13" s="39" t="s">
        <v>16</v>
      </c>
      <c r="C13" s="17">
        <f t="shared" si="2"/>
        <v>19270341.91</v>
      </c>
      <c r="D13" s="17">
        <f t="shared" si="0"/>
        <v>11310259.100000001</v>
      </c>
      <c r="E13" s="17">
        <f t="shared" si="2"/>
        <v>30580601.010000002</v>
      </c>
      <c r="F13" s="2">
        <v>15950820</v>
      </c>
      <c r="G13" s="2">
        <v>15950820</v>
      </c>
      <c r="H13" s="2" t="s">
        <v>18</v>
      </c>
      <c r="I13" s="3" t="s">
        <v>17</v>
      </c>
      <c r="J13" s="4">
        <v>15950820</v>
      </c>
    </row>
    <row r="14" spans="1:255" ht="36" customHeight="1" x14ac:dyDescent="0.2">
      <c r="A14" s="42" t="s">
        <v>17</v>
      </c>
      <c r="B14" s="10" t="s">
        <v>18</v>
      </c>
      <c r="C14" s="41">
        <v>19270341.91</v>
      </c>
      <c r="D14" s="14">
        <f t="shared" si="0"/>
        <v>11310259.100000001</v>
      </c>
      <c r="E14" s="41">
        <v>30580601.010000002</v>
      </c>
      <c r="F14" s="2">
        <v>25506894.09</v>
      </c>
      <c r="G14" s="2">
        <v>25037104.84</v>
      </c>
      <c r="H14" s="2" t="s">
        <v>19</v>
      </c>
      <c r="I14" s="3" t="s">
        <v>20</v>
      </c>
      <c r="J14" s="4">
        <v>25037104.84</v>
      </c>
    </row>
    <row r="15" spans="1:255" ht="38.25" customHeight="1" x14ac:dyDescent="0.2">
      <c r="A15" s="37" t="s">
        <v>20</v>
      </c>
      <c r="B15" s="36" t="s">
        <v>19</v>
      </c>
      <c r="C15" s="38">
        <v>35600818.259999998</v>
      </c>
      <c r="D15" s="38">
        <f t="shared" si="0"/>
        <v>-432891.6099999994</v>
      </c>
      <c r="E15" s="38">
        <v>35167926.649999999</v>
      </c>
    </row>
    <row r="16" spans="1:255" ht="92.25" hidden="1" customHeight="1" x14ac:dyDescent="0.2">
      <c r="A16" s="44" t="s">
        <v>22</v>
      </c>
      <c r="B16" s="43" t="s">
        <v>21</v>
      </c>
      <c r="C16" s="45">
        <f t="shared" ref="C16:E17" si="3">C17</f>
        <v>0</v>
      </c>
      <c r="D16" s="14">
        <f t="shared" si="0"/>
        <v>0</v>
      </c>
      <c r="E16" s="45">
        <f t="shared" si="3"/>
        <v>0</v>
      </c>
    </row>
    <row r="17" spans="1:10" ht="90.75" hidden="1" customHeight="1" x14ac:dyDescent="0.2">
      <c r="A17" s="16" t="s">
        <v>22</v>
      </c>
      <c r="B17" s="39" t="s">
        <v>23</v>
      </c>
      <c r="C17" s="17">
        <f t="shared" si="3"/>
        <v>0</v>
      </c>
      <c r="D17" s="14">
        <f t="shared" si="0"/>
        <v>0</v>
      </c>
      <c r="E17" s="17">
        <f t="shared" si="3"/>
        <v>0</v>
      </c>
    </row>
    <row r="18" spans="1:10" ht="89.25" hidden="1" customHeight="1" x14ac:dyDescent="0.2">
      <c r="A18" s="18" t="s">
        <v>22</v>
      </c>
      <c r="B18" s="46" t="s">
        <v>24</v>
      </c>
      <c r="C18" s="14">
        <v>0</v>
      </c>
      <c r="D18" s="14">
        <f t="shared" si="0"/>
        <v>0</v>
      </c>
      <c r="E18" s="14">
        <v>0</v>
      </c>
      <c r="F18" s="2">
        <v>400000</v>
      </c>
      <c r="G18" s="2">
        <v>400000</v>
      </c>
      <c r="H18" s="2" t="s">
        <v>25</v>
      </c>
      <c r="I18" s="3" t="s">
        <v>26</v>
      </c>
      <c r="J18" s="4">
        <v>400000</v>
      </c>
    </row>
    <row r="19" spans="1:10" ht="54.75" hidden="1" customHeight="1" x14ac:dyDescent="0.2">
      <c r="A19" s="11" t="s">
        <v>26</v>
      </c>
      <c r="B19" s="47" t="s">
        <v>25</v>
      </c>
      <c r="C19" s="12">
        <f t="shared" ref="C19:E20" si="4">C20</f>
        <v>0</v>
      </c>
      <c r="D19" s="14">
        <f t="shared" si="0"/>
        <v>0</v>
      </c>
      <c r="E19" s="12">
        <f t="shared" si="4"/>
        <v>0</v>
      </c>
      <c r="F19" s="2">
        <v>400000</v>
      </c>
      <c r="G19" s="2">
        <v>400000</v>
      </c>
      <c r="H19" s="2" t="s">
        <v>27</v>
      </c>
      <c r="I19" s="3" t="s">
        <v>28</v>
      </c>
      <c r="J19" s="4">
        <v>400000</v>
      </c>
    </row>
    <row r="20" spans="1:10" ht="52.5" hidden="1" customHeight="1" x14ac:dyDescent="0.2">
      <c r="A20" s="16" t="s">
        <v>28</v>
      </c>
      <c r="B20" s="39" t="s">
        <v>27</v>
      </c>
      <c r="C20" s="17">
        <f t="shared" si="4"/>
        <v>0</v>
      </c>
      <c r="D20" s="14">
        <f t="shared" si="0"/>
        <v>0</v>
      </c>
      <c r="E20" s="17">
        <f t="shared" si="4"/>
        <v>0</v>
      </c>
      <c r="F20" s="2">
        <v>400000</v>
      </c>
      <c r="G20" s="2">
        <v>400000</v>
      </c>
      <c r="H20" s="2" t="s">
        <v>29</v>
      </c>
      <c r="I20" s="3" t="s">
        <v>28</v>
      </c>
      <c r="J20" s="4">
        <v>400000</v>
      </c>
    </row>
    <row r="21" spans="1:10" ht="69" hidden="1" customHeight="1" x14ac:dyDescent="0.2">
      <c r="A21" s="13" t="s">
        <v>28</v>
      </c>
      <c r="B21" s="48" t="s">
        <v>29</v>
      </c>
      <c r="C21" s="14"/>
      <c r="D21" s="14">
        <f t="shared" si="0"/>
        <v>0</v>
      </c>
      <c r="E21" s="14"/>
      <c r="F21" s="2">
        <v>7590514.96</v>
      </c>
      <c r="G21" s="2">
        <v>7590514.96</v>
      </c>
      <c r="H21" s="2" t="s">
        <v>30</v>
      </c>
      <c r="I21" s="3" t="s">
        <v>31</v>
      </c>
      <c r="J21" s="4">
        <v>7590514.96</v>
      </c>
    </row>
    <row r="22" spans="1:10" ht="50.25" customHeight="1" x14ac:dyDescent="0.2">
      <c r="A22" s="11" t="s">
        <v>33</v>
      </c>
      <c r="B22" s="47" t="s">
        <v>32</v>
      </c>
      <c r="C22" s="12">
        <f t="shared" ref="C22:E23" si="5">C23</f>
        <v>6623716.0999999996</v>
      </c>
      <c r="D22" s="12">
        <f t="shared" si="0"/>
        <v>38672.430000000633</v>
      </c>
      <c r="E22" s="12">
        <f t="shared" si="5"/>
        <v>6662388.5300000003</v>
      </c>
      <c r="F22" s="2">
        <v>5802860.7999999998</v>
      </c>
      <c r="G22" s="2">
        <v>5802860.7999999998</v>
      </c>
      <c r="H22" s="2" t="s">
        <v>34</v>
      </c>
      <c r="I22" s="3" t="s">
        <v>35</v>
      </c>
      <c r="J22" s="4">
        <v>5802860.7999999998</v>
      </c>
    </row>
    <row r="23" spans="1:10" ht="57" customHeight="1" x14ac:dyDescent="0.2">
      <c r="A23" s="16" t="s">
        <v>35</v>
      </c>
      <c r="B23" s="39" t="s">
        <v>34</v>
      </c>
      <c r="C23" s="17">
        <f t="shared" si="5"/>
        <v>6623716.0999999996</v>
      </c>
      <c r="D23" s="17">
        <f t="shared" si="0"/>
        <v>38672.430000000633</v>
      </c>
      <c r="E23" s="17">
        <f t="shared" si="5"/>
        <v>6662388.5300000003</v>
      </c>
      <c r="F23" s="2">
        <v>5802860.7999999998</v>
      </c>
      <c r="G23" s="2">
        <v>5802860.7999999998</v>
      </c>
      <c r="H23" s="2" t="s">
        <v>36</v>
      </c>
      <c r="I23" s="3" t="s">
        <v>37</v>
      </c>
      <c r="J23" s="4">
        <v>5802860.7999999998</v>
      </c>
    </row>
    <row r="24" spans="1:10" ht="48.75" customHeight="1" x14ac:dyDescent="0.2">
      <c r="A24" s="13" t="s">
        <v>35</v>
      </c>
      <c r="B24" s="48" t="s">
        <v>36</v>
      </c>
      <c r="C24" s="14">
        <v>6623716.0999999996</v>
      </c>
      <c r="D24" s="14">
        <f t="shared" si="0"/>
        <v>38672.430000000633</v>
      </c>
      <c r="E24" s="14">
        <v>6662388.5300000003</v>
      </c>
      <c r="F24" s="2">
        <v>0</v>
      </c>
      <c r="G24" s="2">
        <v>0</v>
      </c>
      <c r="H24" s="2" t="s">
        <v>38</v>
      </c>
      <c r="I24" s="3" t="s">
        <v>39</v>
      </c>
      <c r="J24" s="4">
        <v>0</v>
      </c>
    </row>
    <row r="25" spans="1:10" ht="27" customHeight="1" x14ac:dyDescent="0.2">
      <c r="A25" s="11" t="s">
        <v>41</v>
      </c>
      <c r="B25" s="47" t="s">
        <v>40</v>
      </c>
      <c r="C25" s="12">
        <f t="shared" ref="C25:E26" si="6">C26</f>
        <v>72666</v>
      </c>
      <c r="D25" s="12">
        <f t="shared" ref="D25:D48" si="7">E25-C25</f>
        <v>-10720</v>
      </c>
      <c r="E25" s="12">
        <f t="shared" si="6"/>
        <v>61946</v>
      </c>
      <c r="F25" s="2">
        <v>53763.5</v>
      </c>
      <c r="G25" s="2">
        <v>53763.5</v>
      </c>
      <c r="H25" s="2" t="s">
        <v>42</v>
      </c>
      <c r="I25" s="3" t="s">
        <v>43</v>
      </c>
      <c r="J25" s="4">
        <v>53763.5</v>
      </c>
    </row>
    <row r="26" spans="1:10" ht="28.5" customHeight="1" x14ac:dyDescent="0.2">
      <c r="A26" s="16" t="s">
        <v>43</v>
      </c>
      <c r="B26" s="39" t="s">
        <v>42</v>
      </c>
      <c r="C26" s="17">
        <f t="shared" si="6"/>
        <v>72666</v>
      </c>
      <c r="D26" s="17">
        <f t="shared" si="7"/>
        <v>-10720</v>
      </c>
      <c r="E26" s="17">
        <f t="shared" si="6"/>
        <v>61946</v>
      </c>
      <c r="F26" s="2">
        <v>53763.5</v>
      </c>
      <c r="G26" s="2">
        <v>53763.5</v>
      </c>
      <c r="H26" s="2" t="s">
        <v>44</v>
      </c>
      <c r="I26" s="3" t="s">
        <v>43</v>
      </c>
      <c r="J26" s="4">
        <v>53763.5</v>
      </c>
    </row>
    <row r="27" spans="1:10" ht="21" customHeight="1" x14ac:dyDescent="0.2">
      <c r="A27" s="13" t="s">
        <v>43</v>
      </c>
      <c r="B27" s="48" t="s">
        <v>44</v>
      </c>
      <c r="C27" s="14">
        <v>72666</v>
      </c>
      <c r="D27" s="14">
        <f t="shared" si="7"/>
        <v>-10720</v>
      </c>
      <c r="E27" s="14">
        <v>61946</v>
      </c>
      <c r="F27" s="2">
        <v>5424449.1300000008</v>
      </c>
      <c r="G27" s="2">
        <v>4954659.88</v>
      </c>
      <c r="H27" s="2" t="s">
        <v>45</v>
      </c>
      <c r="I27" s="3" t="s">
        <v>46</v>
      </c>
      <c r="J27" s="4">
        <v>4954659.88</v>
      </c>
    </row>
    <row r="28" spans="1:10" ht="36.75" customHeight="1" x14ac:dyDescent="0.2">
      <c r="A28" s="11" t="s">
        <v>53</v>
      </c>
      <c r="B28" s="47" t="s">
        <v>52</v>
      </c>
      <c r="C28" s="12">
        <f t="shared" ref="C28:E29" si="8">C29</f>
        <v>185460.72</v>
      </c>
      <c r="D28" s="12">
        <f t="shared" si="7"/>
        <v>-93814.96</v>
      </c>
      <c r="E28" s="12">
        <f t="shared" si="8"/>
        <v>91645.759999999995</v>
      </c>
    </row>
    <row r="29" spans="1:10" ht="37.5" customHeight="1" x14ac:dyDescent="0.2">
      <c r="A29" s="16" t="s">
        <v>55</v>
      </c>
      <c r="B29" s="39" t="s">
        <v>54</v>
      </c>
      <c r="C29" s="17">
        <f t="shared" si="8"/>
        <v>185460.72</v>
      </c>
      <c r="D29" s="17">
        <f t="shared" si="7"/>
        <v>-93814.96</v>
      </c>
      <c r="E29" s="17">
        <f t="shared" si="8"/>
        <v>91645.759999999995</v>
      </c>
    </row>
    <row r="30" spans="1:10" ht="36" customHeight="1" x14ac:dyDescent="0.2">
      <c r="A30" s="13" t="s">
        <v>55</v>
      </c>
      <c r="B30" s="48" t="s">
        <v>56</v>
      </c>
      <c r="C30" s="14">
        <v>185460.72</v>
      </c>
      <c r="D30" s="14">
        <f t="shared" si="7"/>
        <v>-93814.96</v>
      </c>
      <c r="E30" s="14">
        <v>91645.759999999995</v>
      </c>
    </row>
    <row r="31" spans="1:10" ht="20.25" customHeight="1" x14ac:dyDescent="0.25">
      <c r="A31" s="11" t="s">
        <v>46</v>
      </c>
      <c r="B31" s="49" t="s">
        <v>45</v>
      </c>
      <c r="C31" s="50">
        <f t="shared" ref="C31:E32" si="9">C32</f>
        <v>7225702.3200000003</v>
      </c>
      <c r="D31" s="12">
        <f t="shared" si="7"/>
        <v>-367029.08000000007</v>
      </c>
      <c r="E31" s="50">
        <f t="shared" si="9"/>
        <v>6858673.2400000002</v>
      </c>
      <c r="F31" s="2">
        <v>5424449.1300000008</v>
      </c>
      <c r="G31" s="2">
        <v>4954659.88</v>
      </c>
      <c r="H31" s="2" t="s">
        <v>57</v>
      </c>
      <c r="I31" s="3" t="s">
        <v>58</v>
      </c>
      <c r="J31" s="4">
        <v>4954659.88</v>
      </c>
    </row>
    <row r="32" spans="1:10" ht="24" customHeight="1" x14ac:dyDescent="0.25">
      <c r="A32" s="16" t="s">
        <v>58</v>
      </c>
      <c r="B32" s="51" t="s">
        <v>57</v>
      </c>
      <c r="C32" s="52">
        <f t="shared" si="9"/>
        <v>7225702.3200000003</v>
      </c>
      <c r="D32" s="17">
        <f t="shared" si="7"/>
        <v>-367029.08000000007</v>
      </c>
      <c r="E32" s="52">
        <f t="shared" si="9"/>
        <v>6858673.2400000002</v>
      </c>
      <c r="F32" s="2">
        <v>457380</v>
      </c>
      <c r="G32" s="2">
        <v>457380</v>
      </c>
      <c r="H32" s="2" t="s">
        <v>59</v>
      </c>
      <c r="I32" s="3" t="s">
        <v>60</v>
      </c>
      <c r="J32" s="4">
        <v>457380</v>
      </c>
    </row>
    <row r="33" spans="1:10" ht="24" customHeight="1" x14ac:dyDescent="0.25">
      <c r="A33" s="13" t="s">
        <v>58</v>
      </c>
      <c r="B33" s="53" t="s">
        <v>59</v>
      </c>
      <c r="C33" s="54">
        <v>7225702.3200000003</v>
      </c>
      <c r="D33" s="14">
        <f t="shared" si="7"/>
        <v>-367029.08000000007</v>
      </c>
      <c r="E33" s="54">
        <v>6858673.2400000002</v>
      </c>
    </row>
    <row r="34" spans="1:10" ht="18" customHeight="1" x14ac:dyDescent="0.25">
      <c r="A34" s="37" t="s">
        <v>62</v>
      </c>
      <c r="B34" s="55" t="s">
        <v>61</v>
      </c>
      <c r="C34" s="56">
        <v>163225388.03</v>
      </c>
      <c r="D34" s="38">
        <f t="shared" si="7"/>
        <v>2663951.8000000119</v>
      </c>
      <c r="E34" s="56">
        <v>165889339.83000001</v>
      </c>
      <c r="F34" s="2">
        <v>1892233.66</v>
      </c>
      <c r="G34" s="2">
        <v>1892233.66</v>
      </c>
      <c r="H34" s="2" t="s">
        <v>63</v>
      </c>
      <c r="I34" s="3" t="s">
        <v>64</v>
      </c>
      <c r="J34" s="4">
        <v>1892233.66</v>
      </c>
    </row>
    <row r="35" spans="1:10" ht="33" customHeight="1" x14ac:dyDescent="0.25">
      <c r="A35" s="11" t="s">
        <v>64</v>
      </c>
      <c r="B35" s="49" t="s">
        <v>63</v>
      </c>
      <c r="C35" s="50">
        <f t="shared" ref="C35:E36" si="10">C36</f>
        <v>2668671.86</v>
      </c>
      <c r="D35" s="12">
        <f t="shared" si="7"/>
        <v>906169.44</v>
      </c>
      <c r="E35" s="50">
        <f t="shared" si="10"/>
        <v>3574841.3</v>
      </c>
      <c r="F35" s="2">
        <v>1892233.66</v>
      </c>
      <c r="G35" s="2">
        <v>1892233.66</v>
      </c>
      <c r="H35" s="2" t="s">
        <v>65</v>
      </c>
      <c r="I35" s="3" t="s">
        <v>66</v>
      </c>
      <c r="J35" s="4">
        <v>1892233.66</v>
      </c>
    </row>
    <row r="36" spans="1:10" ht="39" customHeight="1" x14ac:dyDescent="0.25">
      <c r="A36" s="16" t="s">
        <v>66</v>
      </c>
      <c r="B36" s="51" t="s">
        <v>65</v>
      </c>
      <c r="C36" s="52">
        <f t="shared" si="10"/>
        <v>2668671.86</v>
      </c>
      <c r="D36" s="17">
        <f t="shared" si="7"/>
        <v>906169.44</v>
      </c>
      <c r="E36" s="52">
        <f t="shared" si="10"/>
        <v>3574841.3</v>
      </c>
      <c r="F36" s="2">
        <v>447139.3</v>
      </c>
      <c r="G36" s="2">
        <v>447139.3</v>
      </c>
      <c r="H36" s="2" t="s">
        <v>67</v>
      </c>
      <c r="I36" s="3" t="s">
        <v>68</v>
      </c>
      <c r="J36" s="4">
        <v>447139.3</v>
      </c>
    </row>
    <row r="37" spans="1:10" ht="36.75" customHeight="1" x14ac:dyDescent="0.25">
      <c r="A37" s="13" t="s">
        <v>66</v>
      </c>
      <c r="B37" s="53" t="s">
        <v>67</v>
      </c>
      <c r="C37" s="54">
        <v>2668671.86</v>
      </c>
      <c r="D37" s="14">
        <f t="shared" si="7"/>
        <v>906169.44</v>
      </c>
      <c r="E37" s="54">
        <v>3574841.3</v>
      </c>
    </row>
    <row r="38" spans="1:10" ht="54" customHeight="1" x14ac:dyDescent="0.2">
      <c r="A38" s="11" t="s">
        <v>75</v>
      </c>
      <c r="B38" s="47" t="s">
        <v>74</v>
      </c>
      <c r="C38" s="12">
        <f t="shared" ref="C38:E39" si="11">C39</f>
        <v>988.57</v>
      </c>
      <c r="D38" s="12">
        <f t="shared" si="7"/>
        <v>-391.3900000000001</v>
      </c>
      <c r="E38" s="12">
        <f t="shared" si="11"/>
        <v>597.17999999999995</v>
      </c>
      <c r="F38" s="2">
        <v>6357.74</v>
      </c>
      <c r="G38" s="2">
        <v>3481.97</v>
      </c>
      <c r="H38" s="2" t="s">
        <v>76</v>
      </c>
      <c r="I38" s="3" t="s">
        <v>77</v>
      </c>
      <c r="J38" s="4">
        <v>3481.97</v>
      </c>
    </row>
    <row r="39" spans="1:10" ht="54" customHeight="1" x14ac:dyDescent="0.2">
      <c r="A39" s="16" t="s">
        <v>77</v>
      </c>
      <c r="B39" s="39" t="s">
        <v>76</v>
      </c>
      <c r="C39" s="17">
        <f t="shared" si="11"/>
        <v>988.57</v>
      </c>
      <c r="D39" s="17">
        <f t="shared" si="7"/>
        <v>-391.3900000000001</v>
      </c>
      <c r="E39" s="17">
        <f t="shared" si="11"/>
        <v>597.17999999999995</v>
      </c>
      <c r="F39" s="19">
        <v>6357.74</v>
      </c>
      <c r="G39" s="19">
        <v>3481.97</v>
      </c>
      <c r="H39" s="19" t="s">
        <v>78</v>
      </c>
      <c r="I39" s="3" t="s">
        <v>77</v>
      </c>
      <c r="J39" s="4">
        <v>3481.97</v>
      </c>
    </row>
    <row r="40" spans="1:10" ht="54.75" customHeight="1" x14ac:dyDescent="0.2">
      <c r="A40" s="13" t="s">
        <v>77</v>
      </c>
      <c r="B40" s="48" t="s">
        <v>78</v>
      </c>
      <c r="C40" s="14">
        <v>988.57</v>
      </c>
      <c r="D40" s="14">
        <f t="shared" si="7"/>
        <v>-391.3900000000001</v>
      </c>
      <c r="E40" s="14">
        <v>597.17999999999995</v>
      </c>
      <c r="F40" s="2">
        <v>125249230</v>
      </c>
      <c r="G40" s="2">
        <v>125249230</v>
      </c>
      <c r="H40" s="2" t="s">
        <v>79</v>
      </c>
      <c r="I40" s="3" t="s">
        <v>80</v>
      </c>
      <c r="J40" s="4">
        <v>125249230</v>
      </c>
    </row>
    <row r="41" spans="1:10" ht="21" customHeight="1" x14ac:dyDescent="0.2">
      <c r="A41" s="11" t="s">
        <v>80</v>
      </c>
      <c r="B41" s="47" t="s">
        <v>79</v>
      </c>
      <c r="C41" s="12">
        <f t="shared" ref="C41:E42" si="12">C42</f>
        <v>142811010.5</v>
      </c>
      <c r="D41" s="12">
        <f t="shared" si="7"/>
        <v>1758173.75</v>
      </c>
      <c r="E41" s="12">
        <f t="shared" si="12"/>
        <v>144569184.25</v>
      </c>
      <c r="F41" s="2">
        <v>125249230</v>
      </c>
      <c r="G41" s="2">
        <v>125249230</v>
      </c>
      <c r="H41" s="2" t="s">
        <v>81</v>
      </c>
      <c r="I41" s="3" t="s">
        <v>82</v>
      </c>
      <c r="J41" s="4">
        <v>125249230</v>
      </c>
    </row>
    <row r="42" spans="1:10" ht="27" customHeight="1" x14ac:dyDescent="0.2">
      <c r="A42" s="16" t="s">
        <v>82</v>
      </c>
      <c r="B42" s="39" t="s">
        <v>81</v>
      </c>
      <c r="C42" s="17">
        <f t="shared" si="12"/>
        <v>142811010.5</v>
      </c>
      <c r="D42" s="17">
        <f t="shared" si="7"/>
        <v>1758173.75</v>
      </c>
      <c r="E42" s="17">
        <f t="shared" si="12"/>
        <v>144569184.25</v>
      </c>
      <c r="F42" s="2">
        <v>40520912</v>
      </c>
      <c r="G42" s="2">
        <v>40520912</v>
      </c>
      <c r="H42" s="2" t="s">
        <v>83</v>
      </c>
      <c r="I42" s="3" t="s">
        <v>84</v>
      </c>
      <c r="J42" s="4">
        <v>40520912</v>
      </c>
    </row>
    <row r="43" spans="1:10" ht="27" customHeight="1" x14ac:dyDescent="0.2">
      <c r="A43" s="13" t="s">
        <v>82</v>
      </c>
      <c r="B43" s="48" t="s">
        <v>83</v>
      </c>
      <c r="C43" s="15">
        <v>142811010.5</v>
      </c>
      <c r="D43" s="14">
        <f t="shared" si="7"/>
        <v>1758173.75</v>
      </c>
      <c r="E43" s="15">
        <v>144569184.25</v>
      </c>
    </row>
    <row r="44" spans="1:10" ht="24.75" customHeight="1" x14ac:dyDescent="0.2">
      <c r="A44" s="58" t="s">
        <v>86</v>
      </c>
      <c r="B44" s="57" t="s">
        <v>85</v>
      </c>
      <c r="C44" s="59">
        <v>6631279.8099999996</v>
      </c>
      <c r="D44" s="38">
        <f t="shared" si="7"/>
        <v>78120</v>
      </c>
      <c r="E44" s="59">
        <v>6709399.8099999996</v>
      </c>
      <c r="F44" s="2">
        <v>69684.75</v>
      </c>
      <c r="G44" s="2">
        <v>69684.75</v>
      </c>
      <c r="H44" s="2" t="s">
        <v>87</v>
      </c>
      <c r="I44" s="3" t="s">
        <v>88</v>
      </c>
      <c r="J44" s="4">
        <v>69684.75</v>
      </c>
    </row>
    <row r="45" spans="1:10" ht="54" customHeight="1" x14ac:dyDescent="0.2">
      <c r="A45" s="11" t="s">
        <v>90</v>
      </c>
      <c r="B45" s="47" t="s">
        <v>89</v>
      </c>
      <c r="C45" s="12">
        <f t="shared" ref="C45:E46" si="13">C46</f>
        <v>6093360</v>
      </c>
      <c r="D45" s="12">
        <f t="shared" si="7"/>
        <v>78120</v>
      </c>
      <c r="E45" s="12">
        <f t="shared" si="13"/>
        <v>6171480</v>
      </c>
      <c r="F45" s="2">
        <v>6249600</v>
      </c>
      <c r="G45" s="2">
        <v>6249600</v>
      </c>
      <c r="H45" s="2" t="s">
        <v>91</v>
      </c>
      <c r="I45" s="3" t="s">
        <v>92</v>
      </c>
      <c r="J45" s="4">
        <v>6249600</v>
      </c>
    </row>
    <row r="46" spans="1:10" ht="69" customHeight="1" x14ac:dyDescent="0.2">
      <c r="A46" s="16" t="s">
        <v>93</v>
      </c>
      <c r="B46" s="39" t="s">
        <v>91</v>
      </c>
      <c r="C46" s="17">
        <f t="shared" si="13"/>
        <v>6093360</v>
      </c>
      <c r="D46" s="17">
        <f t="shared" si="7"/>
        <v>78120</v>
      </c>
      <c r="E46" s="17">
        <f t="shared" si="13"/>
        <v>6171480</v>
      </c>
      <c r="F46" s="2">
        <v>6249600</v>
      </c>
      <c r="G46" s="2">
        <v>6249600</v>
      </c>
      <c r="H46" s="2" t="s">
        <v>94</v>
      </c>
      <c r="I46" s="3" t="s">
        <v>92</v>
      </c>
      <c r="J46" s="4">
        <v>6249600</v>
      </c>
    </row>
    <row r="47" spans="1:10" ht="66" customHeight="1" x14ac:dyDescent="0.2">
      <c r="A47" s="18" t="s">
        <v>93</v>
      </c>
      <c r="B47" s="46" t="s">
        <v>94</v>
      </c>
      <c r="C47" s="14">
        <v>6093360</v>
      </c>
      <c r="D47" s="14">
        <f t="shared" si="7"/>
        <v>78120</v>
      </c>
      <c r="E47" s="14">
        <v>6171480</v>
      </c>
      <c r="G47" s="2">
        <v>0</v>
      </c>
      <c r="H47" s="2" t="s">
        <v>95</v>
      </c>
      <c r="I47" s="3" t="s">
        <v>96</v>
      </c>
      <c r="J47" s="4">
        <v>6326373.75</v>
      </c>
    </row>
    <row r="48" spans="1:10" ht="18.75" customHeight="1" thickBot="1" x14ac:dyDescent="0.3">
      <c r="A48" s="86" t="s">
        <v>97</v>
      </c>
      <c r="B48" s="57"/>
      <c r="C48" s="59">
        <v>433453278.97000003</v>
      </c>
      <c r="D48" s="87">
        <f t="shared" si="7"/>
        <v>13843439.289999962</v>
      </c>
      <c r="E48" s="59">
        <v>447296718.25999999</v>
      </c>
    </row>
    <row r="49" spans="1:255" s="67" customFormat="1" ht="18" customHeight="1" thickBot="1" x14ac:dyDescent="0.25">
      <c r="A49" s="60" t="s">
        <v>120</v>
      </c>
      <c r="B49" s="61"/>
      <c r="C49" s="62"/>
      <c r="D49" s="63"/>
      <c r="E49" s="64"/>
      <c r="F49" s="65"/>
      <c r="G49" s="65"/>
      <c r="H49" s="65"/>
      <c r="I49" s="65"/>
      <c r="J49" s="65"/>
      <c r="K49" s="65"/>
      <c r="L49" s="65"/>
      <c r="M49" s="65"/>
      <c r="N49" s="65"/>
      <c r="O49" s="65"/>
      <c r="P49" s="65"/>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row>
    <row r="50" spans="1:255" s="67" customFormat="1" ht="31.5" x14ac:dyDescent="0.2">
      <c r="A50" s="68" t="s">
        <v>121</v>
      </c>
      <c r="B50" s="69"/>
      <c r="C50" s="70"/>
      <c r="D50" s="71"/>
      <c r="E50" s="72"/>
      <c r="F50" s="73"/>
      <c r="G50" s="65"/>
      <c r="H50" s="65"/>
      <c r="I50" s="65"/>
      <c r="J50" s="65"/>
      <c r="K50" s="65"/>
      <c r="L50" s="65"/>
      <c r="M50" s="65"/>
      <c r="N50" s="65"/>
      <c r="O50" s="65"/>
      <c r="P50" s="65"/>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row>
    <row r="51" spans="1:255" s="67" customFormat="1" ht="15.75" x14ac:dyDescent="0.2">
      <c r="A51" s="74" t="s">
        <v>101</v>
      </c>
      <c r="B51" s="75" t="s">
        <v>100</v>
      </c>
      <c r="C51" s="76">
        <v>-433453278.97000003</v>
      </c>
      <c r="D51" s="77">
        <f t="shared" ref="D51:D58" si="14">E51-C51</f>
        <v>-13843439.289999962</v>
      </c>
      <c r="E51" s="76">
        <v>-447296718.25999999</v>
      </c>
      <c r="F51" s="73"/>
      <c r="G51" s="65"/>
      <c r="H51" s="65"/>
      <c r="I51" s="65"/>
      <c r="J51" s="65"/>
      <c r="K51" s="65"/>
      <c r="L51" s="65"/>
      <c r="M51" s="65"/>
      <c r="N51" s="65"/>
      <c r="O51" s="65"/>
      <c r="P51" s="65"/>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55" s="67" customFormat="1" ht="15.75" x14ac:dyDescent="0.2">
      <c r="A52" s="74" t="s">
        <v>103</v>
      </c>
      <c r="B52" s="75" t="s">
        <v>102</v>
      </c>
      <c r="C52" s="76">
        <v>433453278.97000003</v>
      </c>
      <c r="D52" s="77">
        <f t="shared" si="14"/>
        <v>13843439.289999962</v>
      </c>
      <c r="E52" s="76">
        <v>447296718.25999999</v>
      </c>
      <c r="F52" s="73"/>
      <c r="G52" s="65"/>
      <c r="H52" s="65"/>
      <c r="I52" s="65"/>
      <c r="J52" s="65"/>
      <c r="K52" s="65"/>
      <c r="L52" s="65"/>
      <c r="M52" s="65"/>
      <c r="N52" s="65"/>
      <c r="O52" s="65"/>
      <c r="P52" s="65"/>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row>
    <row r="53" spans="1:255" s="67" customFormat="1" ht="15.75" x14ac:dyDescent="0.2">
      <c r="A53" s="74" t="s">
        <v>105</v>
      </c>
      <c r="B53" s="75" t="s">
        <v>104</v>
      </c>
      <c r="C53" s="76">
        <v>-433453278.97000003</v>
      </c>
      <c r="D53" s="77">
        <f t="shared" si="14"/>
        <v>-13843439.289999962</v>
      </c>
      <c r="E53" s="76">
        <v>-447296718.25999999</v>
      </c>
      <c r="F53" s="73"/>
      <c r="G53" s="65"/>
      <c r="H53" s="65"/>
      <c r="I53" s="65"/>
      <c r="J53" s="65"/>
      <c r="K53" s="65"/>
      <c r="L53" s="65"/>
      <c r="M53" s="65"/>
      <c r="N53" s="65"/>
      <c r="O53" s="65"/>
      <c r="P53" s="65"/>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row>
    <row r="54" spans="1:255" s="67" customFormat="1" ht="15.75" x14ac:dyDescent="0.2">
      <c r="A54" s="74" t="s">
        <v>107</v>
      </c>
      <c r="B54" s="75" t="s">
        <v>106</v>
      </c>
      <c r="C54" s="76">
        <v>-433453278.97000003</v>
      </c>
      <c r="D54" s="77">
        <f t="shared" si="14"/>
        <v>-13843439.289999962</v>
      </c>
      <c r="E54" s="76">
        <v>-447296718.25999999</v>
      </c>
      <c r="F54" s="73"/>
      <c r="G54" s="65"/>
      <c r="H54" s="65"/>
      <c r="I54" s="65"/>
      <c r="J54" s="65"/>
      <c r="K54" s="65"/>
      <c r="L54" s="65"/>
      <c r="M54" s="65"/>
      <c r="N54" s="65"/>
      <c r="O54" s="65"/>
      <c r="P54" s="65"/>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row>
    <row r="55" spans="1:255" s="67" customFormat="1" ht="31.5" x14ac:dyDescent="0.2">
      <c r="A55" s="74" t="s">
        <v>109</v>
      </c>
      <c r="B55" s="75" t="s">
        <v>108</v>
      </c>
      <c r="C55" s="76">
        <v>-433453278.97000003</v>
      </c>
      <c r="D55" s="77">
        <f t="shared" si="14"/>
        <v>-13843439.289999962</v>
      </c>
      <c r="E55" s="76">
        <v>-447296718.25999999</v>
      </c>
      <c r="F55" s="73"/>
      <c r="G55" s="65"/>
      <c r="H55" s="65"/>
      <c r="I55" s="65"/>
      <c r="J55" s="65"/>
      <c r="K55" s="65"/>
      <c r="L55" s="65"/>
      <c r="M55" s="65"/>
      <c r="N55" s="65"/>
      <c r="O55" s="65"/>
      <c r="P55" s="65"/>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row>
    <row r="56" spans="1:255" s="67" customFormat="1" ht="15.75" x14ac:dyDescent="0.2">
      <c r="A56" s="74" t="s">
        <v>111</v>
      </c>
      <c r="B56" s="75" t="s">
        <v>110</v>
      </c>
      <c r="C56" s="76">
        <v>433453278.97000003</v>
      </c>
      <c r="D56" s="77">
        <f t="shared" si="14"/>
        <v>13843439.289999962</v>
      </c>
      <c r="E56" s="76">
        <v>447296718.25999999</v>
      </c>
      <c r="F56" s="73"/>
      <c r="G56" s="65"/>
      <c r="H56" s="65"/>
      <c r="I56" s="65"/>
      <c r="J56" s="65"/>
      <c r="K56" s="65"/>
      <c r="L56" s="65"/>
      <c r="M56" s="65"/>
      <c r="N56" s="65"/>
      <c r="O56" s="65"/>
      <c r="P56" s="65"/>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c r="EO56" s="66"/>
      <c r="EP56" s="66"/>
      <c r="EQ56" s="66"/>
      <c r="ER56" s="66"/>
      <c r="ES56" s="66"/>
      <c r="ET56" s="66"/>
      <c r="EU56" s="66"/>
      <c r="EV56" s="66"/>
      <c r="EW56" s="66"/>
      <c r="EX56" s="66"/>
      <c r="EY56" s="66"/>
      <c r="EZ56" s="66"/>
      <c r="FA56" s="66"/>
      <c r="FB56" s="66"/>
      <c r="FC56" s="66"/>
      <c r="FD56" s="66"/>
      <c r="FE56" s="66"/>
      <c r="FF56" s="66"/>
      <c r="FG56" s="66"/>
      <c r="FH56" s="66"/>
      <c r="FI56" s="66"/>
      <c r="FJ56" s="66"/>
      <c r="FK56" s="66"/>
      <c r="FL56" s="66"/>
      <c r="FM56" s="66"/>
      <c r="FN56" s="66"/>
      <c r="FO56" s="66"/>
      <c r="FP56" s="66"/>
      <c r="FQ56" s="66"/>
      <c r="FR56" s="66"/>
      <c r="FS56" s="66"/>
      <c r="FT56" s="66"/>
      <c r="FU56" s="66"/>
      <c r="FV56" s="66"/>
      <c r="FW56" s="66"/>
      <c r="FX56" s="66"/>
      <c r="FY56" s="66"/>
      <c r="FZ56" s="66"/>
      <c r="GA56" s="66"/>
      <c r="GB56" s="66"/>
      <c r="GC56" s="66"/>
      <c r="GD56" s="66"/>
      <c r="GE56" s="66"/>
      <c r="GF56" s="66"/>
      <c r="GG56" s="66"/>
      <c r="GH56" s="66"/>
      <c r="GI56" s="66"/>
      <c r="GJ56" s="66"/>
      <c r="GK56" s="66"/>
      <c r="GL56" s="66"/>
      <c r="GM56" s="66"/>
      <c r="GN56" s="66"/>
      <c r="GO56" s="66"/>
      <c r="GP56" s="66"/>
      <c r="GQ56" s="66"/>
      <c r="GR56" s="66"/>
      <c r="GS56" s="66"/>
      <c r="GT56" s="66"/>
      <c r="GU56" s="66"/>
      <c r="GV56" s="66"/>
      <c r="GW56" s="66"/>
      <c r="GX56" s="66"/>
      <c r="GY56" s="66"/>
      <c r="GZ56" s="66"/>
      <c r="HA56" s="66"/>
      <c r="HB56" s="66"/>
      <c r="HC56" s="66"/>
      <c r="HD56" s="66"/>
      <c r="HE56" s="66"/>
      <c r="HF56" s="66"/>
      <c r="HG56" s="66"/>
      <c r="HH56" s="66"/>
      <c r="HI56" s="66"/>
      <c r="HJ56" s="66"/>
      <c r="HK56" s="66"/>
      <c r="HL56" s="66"/>
      <c r="HM56" s="66"/>
      <c r="HN56" s="66"/>
      <c r="HO56" s="66"/>
      <c r="HP56" s="66"/>
      <c r="HQ56" s="66"/>
      <c r="HR56" s="66"/>
      <c r="HS56" s="66"/>
      <c r="HT56" s="66"/>
      <c r="HU56" s="66"/>
      <c r="HV56" s="66"/>
      <c r="HW56" s="66"/>
      <c r="HX56" s="66"/>
      <c r="HY56" s="66"/>
      <c r="HZ56" s="66"/>
      <c r="IA56" s="66"/>
      <c r="IB56" s="66"/>
      <c r="IC56" s="66"/>
      <c r="ID56" s="66"/>
      <c r="IE56" s="66"/>
      <c r="IF56" s="66"/>
      <c r="IG56" s="66"/>
      <c r="IH56" s="66"/>
      <c r="II56" s="66"/>
      <c r="IJ56" s="66"/>
      <c r="IK56" s="66"/>
      <c r="IL56" s="66"/>
      <c r="IM56" s="66"/>
      <c r="IN56" s="66"/>
      <c r="IO56" s="66"/>
      <c r="IP56" s="66"/>
      <c r="IQ56" s="66"/>
      <c r="IR56" s="66"/>
      <c r="IS56" s="66"/>
      <c r="IT56" s="66"/>
      <c r="IU56" s="66"/>
    </row>
    <row r="57" spans="1:255" s="67" customFormat="1" ht="15.75" x14ac:dyDescent="0.2">
      <c r="A57" s="74" t="s">
        <v>113</v>
      </c>
      <c r="B57" s="75" t="s">
        <v>112</v>
      </c>
      <c r="C57" s="76">
        <v>433453278.97000003</v>
      </c>
      <c r="D57" s="77">
        <f t="shared" si="14"/>
        <v>13843439.289999962</v>
      </c>
      <c r="E57" s="76">
        <v>447296718.25999999</v>
      </c>
      <c r="F57" s="73"/>
      <c r="G57" s="65"/>
      <c r="H57" s="65"/>
      <c r="I57" s="65"/>
      <c r="J57" s="65"/>
      <c r="K57" s="65"/>
      <c r="L57" s="65"/>
      <c r="M57" s="65"/>
      <c r="N57" s="65"/>
      <c r="O57" s="65"/>
      <c r="P57" s="65"/>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6"/>
      <c r="IP57" s="66"/>
      <c r="IQ57" s="66"/>
      <c r="IR57" s="66"/>
      <c r="IS57" s="66"/>
      <c r="IT57" s="66"/>
      <c r="IU57" s="66"/>
    </row>
    <row r="58" spans="1:255" s="67" customFormat="1" ht="32.25" thickBot="1" x14ac:dyDescent="0.25">
      <c r="A58" s="74" t="s">
        <v>115</v>
      </c>
      <c r="B58" s="75" t="s">
        <v>114</v>
      </c>
      <c r="C58" s="76">
        <v>433453278.97000003</v>
      </c>
      <c r="D58" s="77">
        <f t="shared" si="14"/>
        <v>13843439.289999962</v>
      </c>
      <c r="E58" s="76">
        <v>447296718.25999999</v>
      </c>
      <c r="F58" s="73"/>
      <c r="G58" s="65"/>
      <c r="H58" s="65"/>
      <c r="I58" s="65"/>
      <c r="J58" s="65"/>
      <c r="K58" s="65"/>
      <c r="L58" s="65"/>
      <c r="M58" s="65"/>
      <c r="N58" s="65"/>
      <c r="O58" s="65"/>
      <c r="P58" s="65"/>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c r="EO58" s="66"/>
      <c r="EP58" s="66"/>
      <c r="EQ58" s="66"/>
      <c r="ER58" s="66"/>
      <c r="ES58" s="66"/>
      <c r="ET58" s="66"/>
      <c r="EU58" s="66"/>
      <c r="EV58" s="66"/>
      <c r="EW58" s="66"/>
      <c r="EX58" s="66"/>
      <c r="EY58" s="66"/>
      <c r="EZ58" s="66"/>
      <c r="FA58" s="66"/>
      <c r="FB58" s="66"/>
      <c r="FC58" s="66"/>
      <c r="FD58" s="66"/>
      <c r="FE58" s="66"/>
      <c r="FF58" s="66"/>
      <c r="FG58" s="66"/>
      <c r="FH58" s="66"/>
      <c r="FI58" s="66"/>
      <c r="FJ58" s="66"/>
      <c r="FK58" s="66"/>
      <c r="FL58" s="66"/>
      <c r="FM58" s="66"/>
      <c r="FN58" s="66"/>
      <c r="FO58" s="66"/>
      <c r="FP58" s="66"/>
      <c r="FQ58" s="66"/>
      <c r="FR58" s="66"/>
      <c r="FS58" s="66"/>
      <c r="FT58" s="66"/>
      <c r="FU58" s="66"/>
      <c r="FV58" s="66"/>
      <c r="FW58" s="66"/>
      <c r="FX58" s="66"/>
      <c r="FY58" s="66"/>
      <c r="FZ58" s="66"/>
      <c r="GA58" s="66"/>
      <c r="GB58" s="66"/>
      <c r="GC58" s="66"/>
      <c r="GD58" s="66"/>
      <c r="GE58" s="66"/>
      <c r="GF58" s="66"/>
      <c r="GG58" s="66"/>
      <c r="GH58" s="66"/>
      <c r="GI58" s="66"/>
      <c r="GJ58" s="66"/>
      <c r="GK58" s="66"/>
      <c r="GL58" s="66"/>
      <c r="GM58" s="66"/>
      <c r="GN58" s="66"/>
      <c r="GO58" s="66"/>
      <c r="GP58" s="66"/>
      <c r="GQ58" s="66"/>
      <c r="GR58" s="66"/>
      <c r="GS58" s="66"/>
      <c r="GT58" s="66"/>
      <c r="GU58" s="66"/>
      <c r="GV58" s="66"/>
      <c r="GW58" s="66"/>
      <c r="GX58" s="66"/>
      <c r="GY58" s="66"/>
      <c r="GZ58" s="66"/>
      <c r="HA58" s="66"/>
      <c r="HB58" s="66"/>
      <c r="HC58" s="66"/>
      <c r="HD58" s="66"/>
      <c r="HE58" s="66"/>
      <c r="HF58" s="66"/>
      <c r="HG58" s="66"/>
      <c r="HH58" s="66"/>
      <c r="HI58" s="66"/>
      <c r="HJ58" s="66"/>
      <c r="HK58" s="66"/>
      <c r="HL58" s="66"/>
      <c r="HM58" s="66"/>
      <c r="HN58" s="66"/>
      <c r="HO58" s="66"/>
      <c r="HP58" s="66"/>
      <c r="HQ58" s="66"/>
      <c r="HR58" s="66"/>
      <c r="HS58" s="66"/>
      <c r="HT58" s="66"/>
      <c r="HU58" s="66"/>
      <c r="HV58" s="66"/>
      <c r="HW58" s="66"/>
      <c r="HX58" s="66"/>
      <c r="HY58" s="66"/>
      <c r="HZ58" s="66"/>
      <c r="IA58" s="66"/>
      <c r="IB58" s="66"/>
      <c r="IC58" s="66"/>
      <c r="ID58" s="66"/>
      <c r="IE58" s="66"/>
      <c r="IF58" s="66"/>
      <c r="IG58" s="66"/>
      <c r="IH58" s="66"/>
      <c r="II58" s="66"/>
      <c r="IJ58" s="66"/>
      <c r="IK58" s="66"/>
      <c r="IL58" s="66"/>
      <c r="IM58" s="66"/>
      <c r="IN58" s="66"/>
      <c r="IO58" s="66"/>
      <c r="IP58" s="66"/>
      <c r="IQ58" s="66"/>
      <c r="IR58" s="66"/>
      <c r="IS58" s="66"/>
      <c r="IT58" s="66"/>
      <c r="IU58" s="66"/>
    </row>
    <row r="59" spans="1:255" s="85" customFormat="1" ht="15.75" customHeight="1" thickBot="1" x14ac:dyDescent="0.25">
      <c r="A59" s="78" t="s">
        <v>122</v>
      </c>
      <c r="B59" s="79"/>
      <c r="C59" s="80"/>
      <c r="D59" s="62"/>
      <c r="E59" s="81"/>
      <c r="F59" s="82"/>
      <c r="G59" s="83"/>
      <c r="H59" s="83"/>
      <c r="I59" s="83"/>
      <c r="J59" s="83"/>
      <c r="K59" s="83"/>
      <c r="L59" s="83"/>
      <c r="M59" s="83"/>
      <c r="N59" s="83"/>
      <c r="O59" s="83"/>
      <c r="P59" s="83"/>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row>
    <row r="60" spans="1:255" ht="35.25" customHeight="1" thickBot="1" x14ac:dyDescent="0.25">
      <c r="A60" s="135" t="s">
        <v>123</v>
      </c>
      <c r="B60" s="143" t="s">
        <v>124</v>
      </c>
      <c r="C60" s="144">
        <v>51552014.07</v>
      </c>
      <c r="D60" s="145">
        <f>E60-C60</f>
        <v>413133.20000000298</v>
      </c>
      <c r="E60" s="139">
        <v>51965147.270000003</v>
      </c>
    </row>
    <row r="61" spans="1:255" ht="36.75" customHeight="1" x14ac:dyDescent="0.2">
      <c r="A61" s="131" t="s">
        <v>125</v>
      </c>
      <c r="B61" s="132" t="s">
        <v>126</v>
      </c>
      <c r="C61" s="133">
        <v>40527036.210000001</v>
      </c>
      <c r="D61" s="134">
        <f t="shared" ref="D61:D74" si="15">E61-C61</f>
        <v>222133.19999999553</v>
      </c>
      <c r="E61" s="133">
        <v>40749169.409999996</v>
      </c>
    </row>
    <row r="62" spans="1:255" s="9" customFormat="1" ht="36.75" customHeight="1" x14ac:dyDescent="0.2">
      <c r="A62" s="101" t="s">
        <v>127</v>
      </c>
      <c r="B62" s="95" t="s">
        <v>128</v>
      </c>
      <c r="C62" s="96">
        <v>1480798</v>
      </c>
      <c r="D62" s="124">
        <f t="shared" si="15"/>
        <v>222133.19999999995</v>
      </c>
      <c r="E62" s="96">
        <f>E63</f>
        <v>1702931.2</v>
      </c>
      <c r="F62" s="6"/>
      <c r="G62" s="6"/>
      <c r="H62" s="6"/>
      <c r="I62" s="7"/>
      <c r="J62" s="8"/>
    </row>
    <row r="63" spans="1:255" ht="68.25" customHeight="1" x14ac:dyDescent="0.2">
      <c r="A63" s="104" t="s">
        <v>129</v>
      </c>
      <c r="B63" s="98" t="s">
        <v>130</v>
      </c>
      <c r="C63" s="99">
        <v>1480798</v>
      </c>
      <c r="D63" s="126">
        <f t="shared" si="15"/>
        <v>222133.19999999995</v>
      </c>
      <c r="E63" s="76">
        <v>1702931.2</v>
      </c>
    </row>
    <row r="64" spans="1:255" ht="31.5" x14ac:dyDescent="0.2">
      <c r="A64" s="105" t="s">
        <v>131</v>
      </c>
      <c r="B64" s="103" t="s">
        <v>132</v>
      </c>
      <c r="C64" s="100">
        <v>8590906.75</v>
      </c>
      <c r="D64" s="124">
        <f t="shared" si="15"/>
        <v>191000</v>
      </c>
      <c r="E64" s="100">
        <v>8781906.75</v>
      </c>
    </row>
    <row r="65" spans="1:5" ht="31.5" x14ac:dyDescent="0.2">
      <c r="A65" s="105" t="s">
        <v>133</v>
      </c>
      <c r="B65" s="103" t="s">
        <v>134</v>
      </c>
      <c r="C65" s="100">
        <v>8590906.75</v>
      </c>
      <c r="D65" s="124">
        <f t="shared" si="15"/>
        <v>191000</v>
      </c>
      <c r="E65" s="100">
        <v>8781906.75</v>
      </c>
    </row>
    <row r="66" spans="1:5" ht="48" thickBot="1" x14ac:dyDescent="0.25">
      <c r="A66" s="140" t="s">
        <v>136</v>
      </c>
      <c r="B66" s="141" t="s">
        <v>135</v>
      </c>
      <c r="C66" s="142">
        <v>3615376.75</v>
      </c>
      <c r="D66" s="130">
        <f t="shared" si="15"/>
        <v>191000</v>
      </c>
      <c r="E66" s="129">
        <v>3806376.75</v>
      </c>
    </row>
    <row r="67" spans="1:5" ht="32.25" thickBot="1" x14ac:dyDescent="0.25">
      <c r="A67" s="135" t="s">
        <v>143</v>
      </c>
      <c r="B67" s="136" t="s">
        <v>144</v>
      </c>
      <c r="C67" s="137">
        <v>18305921.699999999</v>
      </c>
      <c r="D67" s="145">
        <f t="shared" si="15"/>
        <v>-398002</v>
      </c>
      <c r="E67" s="139">
        <v>17907919.699999999</v>
      </c>
    </row>
    <row r="68" spans="1:5" ht="31.5" x14ac:dyDescent="0.2">
      <c r="A68" s="131" t="s">
        <v>147</v>
      </c>
      <c r="B68" s="132" t="s">
        <v>148</v>
      </c>
      <c r="C68" s="133">
        <v>11322603.43</v>
      </c>
      <c r="D68" s="134">
        <f t="shared" si="15"/>
        <v>-398002</v>
      </c>
      <c r="E68" s="133">
        <v>10924601.43</v>
      </c>
    </row>
    <row r="69" spans="1:5" ht="15.75" x14ac:dyDescent="0.2">
      <c r="A69" s="101" t="s">
        <v>149</v>
      </c>
      <c r="B69" s="95" t="s">
        <v>150</v>
      </c>
      <c r="C69" s="96">
        <v>11322603.43</v>
      </c>
      <c r="D69" s="124">
        <f t="shared" si="15"/>
        <v>-398002</v>
      </c>
      <c r="E69" s="96">
        <v>10924601.43</v>
      </c>
    </row>
    <row r="70" spans="1:5" ht="63" x14ac:dyDescent="0.2">
      <c r="A70" s="110" t="s">
        <v>151</v>
      </c>
      <c r="B70" s="75" t="s">
        <v>152</v>
      </c>
      <c r="C70" s="70">
        <v>7403971.0999999996</v>
      </c>
      <c r="D70" s="126">
        <f t="shared" si="15"/>
        <v>3911.9500000001863</v>
      </c>
      <c r="E70" s="76">
        <v>7407883.0499999998</v>
      </c>
    </row>
    <row r="71" spans="1:5" ht="78.75" x14ac:dyDescent="0.2">
      <c r="A71" s="110" t="s">
        <v>145</v>
      </c>
      <c r="B71" s="75" t="s">
        <v>153</v>
      </c>
      <c r="C71" s="70">
        <v>3618680</v>
      </c>
      <c r="D71" s="126">
        <f t="shared" si="15"/>
        <v>-387282</v>
      </c>
      <c r="E71" s="122">
        <v>3231398</v>
      </c>
    </row>
    <row r="72" spans="1:5" ht="67.5" customHeight="1" x14ac:dyDescent="0.2">
      <c r="A72" s="110" t="s">
        <v>146</v>
      </c>
      <c r="B72" s="75" t="s">
        <v>154</v>
      </c>
      <c r="C72" s="70">
        <v>36552.33</v>
      </c>
      <c r="D72" s="126">
        <f t="shared" si="15"/>
        <v>-3911.9500000000007</v>
      </c>
      <c r="E72" s="122">
        <v>32640.38</v>
      </c>
    </row>
    <row r="73" spans="1:5" ht="47.25" x14ac:dyDescent="0.2">
      <c r="A73" s="110" t="s">
        <v>155</v>
      </c>
      <c r="B73" s="75" t="s">
        <v>156</v>
      </c>
      <c r="C73" s="70">
        <v>190000</v>
      </c>
      <c r="D73" s="126">
        <f t="shared" si="15"/>
        <v>108</v>
      </c>
      <c r="E73" s="76">
        <v>190108</v>
      </c>
    </row>
    <row r="74" spans="1:5" ht="69.75" customHeight="1" thickBot="1" x14ac:dyDescent="0.25">
      <c r="A74" s="127" t="s">
        <v>157</v>
      </c>
      <c r="B74" s="128" t="s">
        <v>158</v>
      </c>
      <c r="C74" s="129">
        <v>73400</v>
      </c>
      <c r="D74" s="130">
        <f t="shared" si="15"/>
        <v>-10828</v>
      </c>
      <c r="E74" s="129">
        <v>62572</v>
      </c>
    </row>
    <row r="75" spans="1:5" ht="48" thickBot="1" x14ac:dyDescent="0.25">
      <c r="A75" s="135" t="s">
        <v>159</v>
      </c>
      <c r="B75" s="136" t="s">
        <v>160</v>
      </c>
      <c r="C75" s="137">
        <v>31969009.359999999</v>
      </c>
      <c r="D75" s="145">
        <f>E75-C75</f>
        <v>154816.92000000179</v>
      </c>
      <c r="E75" s="139">
        <v>32123826.280000001</v>
      </c>
    </row>
    <row r="76" spans="1:5" ht="31.5" x14ac:dyDescent="0.2">
      <c r="A76" s="131" t="s">
        <v>167</v>
      </c>
      <c r="B76" s="132" t="s">
        <v>168</v>
      </c>
      <c r="C76" s="133">
        <v>0</v>
      </c>
      <c r="D76" s="134">
        <f t="shared" ref="D76:D91" si="16">E76-C76</f>
        <v>154816.92000000001</v>
      </c>
      <c r="E76" s="133">
        <f>E77</f>
        <v>154816.92000000001</v>
      </c>
    </row>
    <row r="77" spans="1:5" ht="31.5" x14ac:dyDescent="0.2">
      <c r="A77" s="101" t="s">
        <v>169</v>
      </c>
      <c r="B77" s="95" t="s">
        <v>170</v>
      </c>
      <c r="C77" s="96">
        <v>0</v>
      </c>
      <c r="D77" s="124">
        <f t="shared" si="16"/>
        <v>154816.92000000001</v>
      </c>
      <c r="E77" s="96">
        <f>E78</f>
        <v>154816.92000000001</v>
      </c>
    </row>
    <row r="78" spans="1:5" ht="32.25" thickBot="1" x14ac:dyDescent="0.25">
      <c r="A78" s="127" t="s">
        <v>171</v>
      </c>
      <c r="B78" s="128" t="s">
        <v>172</v>
      </c>
      <c r="C78" s="129">
        <v>0</v>
      </c>
      <c r="D78" s="130">
        <f t="shared" si="16"/>
        <v>154816.92000000001</v>
      </c>
      <c r="E78" s="129">
        <v>154816.92000000001</v>
      </c>
    </row>
    <row r="79" spans="1:5" ht="32.25" thickBot="1" x14ac:dyDescent="0.25">
      <c r="A79" s="135" t="s">
        <v>173</v>
      </c>
      <c r="B79" s="136" t="s">
        <v>174</v>
      </c>
      <c r="C79" s="137">
        <v>726151</v>
      </c>
      <c r="D79" s="138">
        <f t="shared" si="16"/>
        <v>0</v>
      </c>
      <c r="E79" s="139">
        <v>726151</v>
      </c>
    </row>
    <row r="80" spans="1:5" ht="31.5" x14ac:dyDescent="0.2">
      <c r="A80" s="131" t="s">
        <v>175</v>
      </c>
      <c r="B80" s="132" t="s">
        <v>176</v>
      </c>
      <c r="C80" s="133">
        <v>726151</v>
      </c>
      <c r="D80" s="134">
        <f t="shared" si="16"/>
        <v>0</v>
      </c>
      <c r="E80" s="133">
        <f t="shared" ref="E80" si="17">E81</f>
        <v>726151</v>
      </c>
    </row>
    <row r="81" spans="1:5" ht="15.75" x14ac:dyDescent="0.2">
      <c r="A81" s="101" t="s">
        <v>177</v>
      </c>
      <c r="B81" s="95" t="s">
        <v>178</v>
      </c>
      <c r="C81" s="96">
        <v>726151</v>
      </c>
      <c r="D81" s="124">
        <f t="shared" si="16"/>
        <v>0</v>
      </c>
      <c r="E81" s="96">
        <f>E82+E83</f>
        <v>726151</v>
      </c>
    </row>
    <row r="82" spans="1:5" ht="63" x14ac:dyDescent="0.2">
      <c r="A82" s="104" t="s">
        <v>179</v>
      </c>
      <c r="B82" s="98" t="s">
        <v>180</v>
      </c>
      <c r="C82" s="99">
        <v>726151</v>
      </c>
      <c r="D82" s="126">
        <f t="shared" si="16"/>
        <v>-726151</v>
      </c>
      <c r="E82" s="108">
        <v>0</v>
      </c>
    </row>
    <row r="83" spans="1:5" ht="48" thickBot="1" x14ac:dyDescent="0.25">
      <c r="A83" s="104" t="s">
        <v>333</v>
      </c>
      <c r="B83" s="98" t="s">
        <v>334</v>
      </c>
      <c r="C83" s="142">
        <v>0</v>
      </c>
      <c r="D83" s="130">
        <f t="shared" si="16"/>
        <v>726151</v>
      </c>
      <c r="E83" s="148">
        <v>726151</v>
      </c>
    </row>
    <row r="84" spans="1:5" ht="32.25" thickBot="1" x14ac:dyDescent="0.25">
      <c r="A84" s="135" t="s">
        <v>181</v>
      </c>
      <c r="B84" s="136" t="s">
        <v>182</v>
      </c>
      <c r="C84" s="137">
        <v>269762468.64999998</v>
      </c>
      <c r="D84" s="138">
        <f t="shared" si="16"/>
        <v>2730817.5400000215</v>
      </c>
      <c r="E84" s="139">
        <v>272493286.19</v>
      </c>
    </row>
    <row r="85" spans="1:5" ht="15.75" x14ac:dyDescent="0.2">
      <c r="A85" s="131" t="s">
        <v>183</v>
      </c>
      <c r="B85" s="132" t="s">
        <v>184</v>
      </c>
      <c r="C85" s="133">
        <v>98268507.060000002</v>
      </c>
      <c r="D85" s="134">
        <f t="shared" si="16"/>
        <v>742435.28000000119</v>
      </c>
      <c r="E85" s="133">
        <v>99010942.340000004</v>
      </c>
    </row>
    <row r="86" spans="1:5" ht="31.5" x14ac:dyDescent="0.2">
      <c r="A86" s="101" t="s">
        <v>185</v>
      </c>
      <c r="B86" s="95" t="s">
        <v>186</v>
      </c>
      <c r="C86" s="96">
        <v>98268507.060000002</v>
      </c>
      <c r="D86" s="124">
        <f t="shared" si="16"/>
        <v>742435.28000000119</v>
      </c>
      <c r="E86" s="96">
        <v>99010942.340000004</v>
      </c>
    </row>
    <row r="87" spans="1:5" ht="78.75" x14ac:dyDescent="0.2">
      <c r="A87" s="104" t="s">
        <v>187</v>
      </c>
      <c r="B87" s="98" t="s">
        <v>188</v>
      </c>
      <c r="C87" s="99">
        <v>9149755.2200000007</v>
      </c>
      <c r="D87" s="126">
        <f t="shared" si="16"/>
        <v>53680.179999999702</v>
      </c>
      <c r="E87" s="70">
        <v>9203435.4000000004</v>
      </c>
    </row>
    <row r="88" spans="1:5" ht="78.75" x14ac:dyDescent="0.25">
      <c r="A88" s="109" t="s">
        <v>189</v>
      </c>
      <c r="B88" s="75" t="s">
        <v>190</v>
      </c>
      <c r="C88" s="70">
        <v>1076024.3400000001</v>
      </c>
      <c r="D88" s="126">
        <f t="shared" si="16"/>
        <v>-53468.90000000014</v>
      </c>
      <c r="E88" s="76">
        <v>1022555.44</v>
      </c>
    </row>
    <row r="89" spans="1:5" ht="110.25" x14ac:dyDescent="0.25">
      <c r="A89" s="109" t="s">
        <v>191</v>
      </c>
      <c r="B89" s="75" t="s">
        <v>192</v>
      </c>
      <c r="C89" s="70">
        <v>44841629</v>
      </c>
      <c r="D89" s="126">
        <f t="shared" si="16"/>
        <v>742224</v>
      </c>
      <c r="E89" s="70">
        <v>45583853</v>
      </c>
    </row>
    <row r="90" spans="1:5" ht="31.5" x14ac:dyDescent="0.25">
      <c r="A90" s="94" t="s">
        <v>193</v>
      </c>
      <c r="B90" s="95" t="s">
        <v>194</v>
      </c>
      <c r="C90" s="96">
        <v>163579170.43000001</v>
      </c>
      <c r="D90" s="124">
        <f t="shared" si="16"/>
        <v>2007662.0699999928</v>
      </c>
      <c r="E90" s="96">
        <v>165586832.5</v>
      </c>
    </row>
    <row r="91" spans="1:5" ht="31.5" x14ac:dyDescent="0.2">
      <c r="A91" s="112" t="s">
        <v>195</v>
      </c>
      <c r="B91" s="95" t="s">
        <v>196</v>
      </c>
      <c r="C91" s="96">
        <v>163579170.43000001</v>
      </c>
      <c r="D91" s="124">
        <f t="shared" si="16"/>
        <v>2007662.0699999928</v>
      </c>
      <c r="E91" s="100">
        <v>165586832.5</v>
      </c>
    </row>
    <row r="92" spans="1:5" ht="63" x14ac:dyDescent="0.25">
      <c r="A92" s="109" t="s">
        <v>197</v>
      </c>
      <c r="B92" s="75" t="s">
        <v>198</v>
      </c>
      <c r="C92" s="70">
        <v>138012</v>
      </c>
      <c r="D92" s="126">
        <f t="shared" ref="D92:D109" si="18">E92-C92</f>
        <v>-16107</v>
      </c>
      <c r="E92" s="70">
        <v>121905</v>
      </c>
    </row>
    <row r="93" spans="1:5" ht="63" x14ac:dyDescent="0.25">
      <c r="A93" s="109" t="s">
        <v>199</v>
      </c>
      <c r="B93" s="75" t="s">
        <v>198</v>
      </c>
      <c r="C93" s="70">
        <v>403620</v>
      </c>
      <c r="D93" s="126">
        <f t="shared" si="18"/>
        <v>64155</v>
      </c>
      <c r="E93" s="70">
        <v>467775</v>
      </c>
    </row>
    <row r="94" spans="1:5" ht="78.75" x14ac:dyDescent="0.2">
      <c r="A94" s="110" t="s">
        <v>200</v>
      </c>
      <c r="B94" s="75" t="s">
        <v>201</v>
      </c>
      <c r="C94" s="70">
        <v>52080</v>
      </c>
      <c r="D94" s="126">
        <f t="shared" si="18"/>
        <v>4620</v>
      </c>
      <c r="E94" s="76">
        <v>56700</v>
      </c>
    </row>
    <row r="95" spans="1:5" ht="78.75" x14ac:dyDescent="0.2">
      <c r="A95" s="110" t="s">
        <v>189</v>
      </c>
      <c r="B95" s="75" t="s">
        <v>202</v>
      </c>
      <c r="C95" s="70">
        <v>81938</v>
      </c>
      <c r="D95" s="126">
        <f t="shared" si="18"/>
        <v>53468.899999999994</v>
      </c>
      <c r="E95" s="70">
        <v>135406.9</v>
      </c>
    </row>
    <row r="96" spans="1:5" ht="141.75" x14ac:dyDescent="0.25">
      <c r="A96" s="109" t="s">
        <v>205</v>
      </c>
      <c r="B96" s="75" t="s">
        <v>204</v>
      </c>
      <c r="C96" s="70">
        <v>4687200</v>
      </c>
      <c r="D96" s="126">
        <f t="shared" si="18"/>
        <v>78120</v>
      </c>
      <c r="E96" s="70">
        <v>4765320</v>
      </c>
    </row>
    <row r="97" spans="1:5" ht="173.25" x14ac:dyDescent="0.25">
      <c r="A97" s="109" t="s">
        <v>206</v>
      </c>
      <c r="B97" s="75" t="s">
        <v>207</v>
      </c>
      <c r="C97" s="70">
        <v>16435694.25</v>
      </c>
      <c r="D97" s="126">
        <f t="shared" si="18"/>
        <v>146143.25</v>
      </c>
      <c r="E97" s="70">
        <v>16581837.5</v>
      </c>
    </row>
    <row r="98" spans="1:5" ht="141.75" x14ac:dyDescent="0.25">
      <c r="A98" s="109" t="s">
        <v>208</v>
      </c>
      <c r="B98" s="75" t="s">
        <v>207</v>
      </c>
      <c r="C98" s="70">
        <v>75664796.75</v>
      </c>
      <c r="D98" s="126">
        <f t="shared" si="18"/>
        <v>799235.5</v>
      </c>
      <c r="E98" s="70">
        <v>76464032.25</v>
      </c>
    </row>
    <row r="99" spans="1:5" ht="94.5" x14ac:dyDescent="0.25">
      <c r="A99" s="109" t="s">
        <v>209</v>
      </c>
      <c r="B99" s="75" t="s">
        <v>210</v>
      </c>
      <c r="C99" s="70">
        <v>840880.74</v>
      </c>
      <c r="D99" s="126">
        <f t="shared" si="18"/>
        <v>-46477.609999999986</v>
      </c>
      <c r="E99" s="70">
        <v>794403.13</v>
      </c>
    </row>
    <row r="100" spans="1:5" ht="94.5" x14ac:dyDescent="0.25">
      <c r="A100" s="109" t="s">
        <v>211</v>
      </c>
      <c r="B100" s="75" t="s">
        <v>210</v>
      </c>
      <c r="C100" s="70">
        <v>5849741.5899999999</v>
      </c>
      <c r="D100" s="126">
        <f t="shared" si="18"/>
        <v>22954.589999999851</v>
      </c>
      <c r="E100" s="70">
        <v>5872696.1799999997</v>
      </c>
    </row>
    <row r="101" spans="1:5" ht="283.5" x14ac:dyDescent="0.25">
      <c r="A101" s="109" t="s">
        <v>212</v>
      </c>
      <c r="B101" s="75" t="s">
        <v>213</v>
      </c>
      <c r="C101" s="70">
        <v>0</v>
      </c>
      <c r="D101" s="126">
        <f t="shared" si="18"/>
        <v>901549.44</v>
      </c>
      <c r="E101" s="70">
        <v>901549.44</v>
      </c>
    </row>
    <row r="102" spans="1:5" ht="15.75" x14ac:dyDescent="0.25">
      <c r="A102" s="94" t="s">
        <v>214</v>
      </c>
      <c r="B102" s="95" t="s">
        <v>215</v>
      </c>
      <c r="C102" s="96">
        <v>7914791.1600000001</v>
      </c>
      <c r="D102" s="124">
        <f t="shared" si="18"/>
        <v>-19279.810000000522</v>
      </c>
      <c r="E102" s="96">
        <v>7895511.3499999996</v>
      </c>
    </row>
    <row r="103" spans="1:5" ht="31.5" x14ac:dyDescent="0.25">
      <c r="A103" s="94" t="s">
        <v>216</v>
      </c>
      <c r="B103" s="95" t="s">
        <v>217</v>
      </c>
      <c r="C103" s="96">
        <v>7914791.1600000001</v>
      </c>
      <c r="D103" s="124">
        <f t="shared" si="18"/>
        <v>-2969399.8100000005</v>
      </c>
      <c r="E103" s="96">
        <v>4945391.3499999996</v>
      </c>
    </row>
    <row r="104" spans="1:5" ht="63" x14ac:dyDescent="0.25">
      <c r="A104" s="109" t="s">
        <v>218</v>
      </c>
      <c r="B104" s="75" t="s">
        <v>219</v>
      </c>
      <c r="C104" s="70">
        <v>6544877.6600000001</v>
      </c>
      <c r="D104" s="126">
        <f t="shared" si="18"/>
        <v>-2950120</v>
      </c>
      <c r="E104" s="113">
        <v>3594757.66</v>
      </c>
    </row>
    <row r="105" spans="1:5" ht="78.75" x14ac:dyDescent="0.25">
      <c r="A105" s="97" t="s">
        <v>220</v>
      </c>
      <c r="B105" s="98" t="s">
        <v>221</v>
      </c>
      <c r="C105" s="99">
        <v>11393.18</v>
      </c>
      <c r="D105" s="126">
        <f t="shared" si="18"/>
        <v>2047.2700000000004</v>
      </c>
      <c r="E105" s="70">
        <v>13440.45</v>
      </c>
    </row>
    <row r="106" spans="1:5" ht="94.5" x14ac:dyDescent="0.25">
      <c r="A106" s="109" t="s">
        <v>222</v>
      </c>
      <c r="B106" s="75" t="s">
        <v>223</v>
      </c>
      <c r="C106" s="70">
        <v>1127924.32</v>
      </c>
      <c r="D106" s="126">
        <f t="shared" si="18"/>
        <v>-21327.080000000075</v>
      </c>
      <c r="E106" s="76">
        <v>1106597.24</v>
      </c>
    </row>
    <row r="107" spans="1:5" ht="47.25" x14ac:dyDescent="0.25">
      <c r="A107" s="94" t="s">
        <v>224</v>
      </c>
      <c r="B107" s="95" t="s">
        <v>225</v>
      </c>
      <c r="C107" s="100">
        <v>0</v>
      </c>
      <c r="D107" s="124">
        <f t="shared" si="18"/>
        <v>2950120</v>
      </c>
      <c r="E107" s="114">
        <f>E108+E109</f>
        <v>2950120</v>
      </c>
    </row>
    <row r="108" spans="1:5" ht="63" x14ac:dyDescent="0.2">
      <c r="A108" s="74" t="s">
        <v>226</v>
      </c>
      <c r="B108" s="106" t="s">
        <v>227</v>
      </c>
      <c r="C108" s="99">
        <v>0</v>
      </c>
      <c r="D108" s="126">
        <f t="shared" si="18"/>
        <v>2932672</v>
      </c>
      <c r="E108" s="111">
        <v>2932672</v>
      </c>
    </row>
    <row r="109" spans="1:5" ht="48" thickBot="1" x14ac:dyDescent="0.25">
      <c r="A109" s="149" t="s">
        <v>228</v>
      </c>
      <c r="B109" s="141" t="s">
        <v>227</v>
      </c>
      <c r="C109" s="142">
        <v>0</v>
      </c>
      <c r="D109" s="130">
        <f t="shared" si="18"/>
        <v>17448</v>
      </c>
      <c r="E109" s="150">
        <v>17448</v>
      </c>
    </row>
    <row r="110" spans="1:5" ht="32.25" thickBot="1" x14ac:dyDescent="0.3">
      <c r="A110" s="152" t="s">
        <v>229</v>
      </c>
      <c r="B110" s="136" t="s">
        <v>230</v>
      </c>
      <c r="C110" s="137">
        <v>10123650.130000001</v>
      </c>
      <c r="D110" s="145">
        <f t="shared" ref="D110:D129" si="19">E110-C110</f>
        <v>10943065.019999998</v>
      </c>
      <c r="E110" s="139">
        <v>21066715.149999999</v>
      </c>
    </row>
    <row r="111" spans="1:5" ht="15.75" x14ac:dyDescent="0.25">
      <c r="A111" s="151" t="s">
        <v>231</v>
      </c>
      <c r="B111" s="132" t="s">
        <v>232</v>
      </c>
      <c r="C111" s="133">
        <v>10123650.130000001</v>
      </c>
      <c r="D111" s="134">
        <f t="shared" si="19"/>
        <v>10943065.019999998</v>
      </c>
      <c r="E111" s="133">
        <v>21066715.149999999</v>
      </c>
    </row>
    <row r="112" spans="1:5" ht="47.25" x14ac:dyDescent="0.2">
      <c r="A112" s="104" t="s">
        <v>237</v>
      </c>
      <c r="B112" s="98" t="s">
        <v>238</v>
      </c>
      <c r="C112" s="99">
        <v>1238676.77</v>
      </c>
      <c r="D112" s="126">
        <f t="shared" si="19"/>
        <v>-19196.39000000013</v>
      </c>
      <c r="E112" s="70">
        <v>1219480.3799999999</v>
      </c>
    </row>
    <row r="113" spans="1:255" ht="78.75" x14ac:dyDescent="0.2">
      <c r="A113" s="102" t="s">
        <v>239</v>
      </c>
      <c r="B113" s="106" t="s">
        <v>240</v>
      </c>
      <c r="C113" s="108">
        <v>0</v>
      </c>
      <c r="D113" s="126">
        <f t="shared" si="19"/>
        <v>10986453</v>
      </c>
      <c r="E113" s="108">
        <v>10986453</v>
      </c>
    </row>
    <row r="114" spans="1:255" ht="47.25" x14ac:dyDescent="0.25">
      <c r="A114" s="107" t="s">
        <v>241</v>
      </c>
      <c r="B114" s="75" t="s">
        <v>242</v>
      </c>
      <c r="C114" s="70">
        <v>187334.07</v>
      </c>
      <c r="D114" s="126">
        <f t="shared" si="19"/>
        <v>-94762.590000000011</v>
      </c>
      <c r="E114" s="70">
        <v>92571.48</v>
      </c>
    </row>
    <row r="115" spans="1:255" ht="142.5" thickBot="1" x14ac:dyDescent="0.3">
      <c r="A115" s="153" t="s">
        <v>243</v>
      </c>
      <c r="B115" s="128" t="s">
        <v>244</v>
      </c>
      <c r="C115" s="129">
        <v>5671409.5</v>
      </c>
      <c r="D115" s="130">
        <f t="shared" si="19"/>
        <v>70571</v>
      </c>
      <c r="E115" s="129">
        <v>5741980.5</v>
      </c>
    </row>
    <row r="116" spans="1:255" ht="48" thickBot="1" x14ac:dyDescent="0.25">
      <c r="A116" s="135" t="s">
        <v>245</v>
      </c>
      <c r="B116" s="136" t="s">
        <v>246</v>
      </c>
      <c r="C116" s="137">
        <v>988.57</v>
      </c>
      <c r="D116" s="138">
        <f t="shared" si="19"/>
        <v>-391.3900000000001</v>
      </c>
      <c r="E116" s="139">
        <f>E117</f>
        <v>597.17999999999995</v>
      </c>
    </row>
    <row r="117" spans="1:255" ht="15.75" x14ac:dyDescent="0.2">
      <c r="A117" s="131" t="s">
        <v>231</v>
      </c>
      <c r="B117" s="132" t="s">
        <v>247</v>
      </c>
      <c r="C117" s="133">
        <v>988.57</v>
      </c>
      <c r="D117" s="134">
        <f t="shared" si="19"/>
        <v>-391.3900000000001</v>
      </c>
      <c r="E117" s="133">
        <f t="shared" ref="E117" si="20">E118</f>
        <v>597.17999999999995</v>
      </c>
    </row>
    <row r="118" spans="1:255" ht="63.75" thickBot="1" x14ac:dyDescent="0.25">
      <c r="A118" s="127" t="s">
        <v>248</v>
      </c>
      <c r="B118" s="128" t="s">
        <v>249</v>
      </c>
      <c r="C118" s="129">
        <v>988.57</v>
      </c>
      <c r="D118" s="130">
        <f t="shared" si="19"/>
        <v>-391.3900000000001</v>
      </c>
      <c r="E118" s="129">
        <v>597.17999999999995</v>
      </c>
    </row>
    <row r="119" spans="1:255" ht="16.5" thickBot="1" x14ac:dyDescent="0.3">
      <c r="A119" s="135" t="s">
        <v>250</v>
      </c>
      <c r="B119" s="154"/>
      <c r="C119" s="155">
        <v>433453278.97000003</v>
      </c>
      <c r="D119" s="145">
        <f t="shared" si="19"/>
        <v>13843439.289999962</v>
      </c>
      <c r="E119" s="156">
        <v>447296718.25999999</v>
      </c>
    </row>
    <row r="120" spans="1:255" ht="18.75" customHeight="1" thickBot="1" x14ac:dyDescent="0.25">
      <c r="A120" s="169"/>
      <c r="B120" s="170"/>
      <c r="C120" s="171"/>
      <c r="D120" s="172"/>
      <c r="E120" s="171"/>
    </row>
    <row r="121" spans="1:255" s="85" customFormat="1" ht="15.75" customHeight="1" thickBot="1" x14ac:dyDescent="0.25">
      <c r="A121" s="78" t="s">
        <v>253</v>
      </c>
      <c r="B121" s="79"/>
      <c r="C121" s="80"/>
      <c r="D121" s="173"/>
      <c r="E121" s="81"/>
      <c r="F121" s="82"/>
      <c r="G121" s="83"/>
      <c r="H121" s="83"/>
      <c r="I121" s="83"/>
      <c r="J121" s="83"/>
      <c r="K121" s="83"/>
      <c r="L121" s="83"/>
      <c r="M121" s="83"/>
      <c r="N121" s="83"/>
      <c r="O121" s="83"/>
      <c r="P121" s="83"/>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84"/>
      <c r="BY121" s="84"/>
      <c r="BZ121" s="84"/>
      <c r="CA121" s="84"/>
      <c r="CB121" s="84"/>
      <c r="CC121" s="84"/>
      <c r="CD121" s="84"/>
      <c r="CE121" s="84"/>
      <c r="CF121" s="84"/>
      <c r="CG121" s="84"/>
      <c r="CH121" s="84"/>
      <c r="CI121" s="84"/>
      <c r="CJ121" s="84"/>
      <c r="CK121" s="84"/>
      <c r="CL121" s="84"/>
      <c r="CM121" s="84"/>
      <c r="CN121" s="84"/>
      <c r="CO121" s="84"/>
      <c r="CP121" s="84"/>
      <c r="CQ121" s="84"/>
      <c r="CR121" s="84"/>
      <c r="CS121" s="84"/>
      <c r="CT121" s="84"/>
      <c r="CU121" s="84"/>
      <c r="CV121" s="84"/>
      <c r="CW121" s="84"/>
      <c r="CX121" s="84"/>
      <c r="CY121" s="84"/>
      <c r="CZ121" s="84"/>
      <c r="DA121" s="84"/>
      <c r="DB121" s="84"/>
      <c r="DC121" s="84"/>
      <c r="DD121" s="84"/>
      <c r="DE121" s="84"/>
      <c r="DF121" s="84"/>
      <c r="DG121" s="84"/>
      <c r="DH121" s="84"/>
      <c r="DI121" s="84"/>
      <c r="DJ121" s="84"/>
      <c r="DK121" s="84"/>
      <c r="DL121" s="84"/>
      <c r="DM121" s="84"/>
      <c r="DN121" s="84"/>
      <c r="DO121" s="84"/>
      <c r="DP121" s="84"/>
      <c r="DQ121" s="84"/>
      <c r="DR121" s="84"/>
      <c r="DS121" s="84"/>
      <c r="DT121" s="84"/>
      <c r="DU121" s="84"/>
      <c r="DV121" s="84"/>
      <c r="DW121" s="84"/>
      <c r="DX121" s="84"/>
      <c r="DY121" s="84"/>
      <c r="DZ121" s="84"/>
      <c r="EA121" s="84"/>
      <c r="EB121" s="84"/>
      <c r="EC121" s="84"/>
      <c r="ED121" s="84"/>
      <c r="EE121" s="84"/>
      <c r="EF121" s="84"/>
      <c r="EG121" s="84"/>
      <c r="EH121" s="84"/>
      <c r="EI121" s="84"/>
      <c r="EJ121" s="84"/>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c r="FL121" s="84"/>
      <c r="FM121" s="84"/>
      <c r="FN121" s="84"/>
      <c r="FO121" s="84"/>
      <c r="FP121" s="84"/>
      <c r="FQ121" s="84"/>
      <c r="FR121" s="84"/>
      <c r="FS121" s="84"/>
      <c r="FT121" s="84"/>
      <c r="FU121" s="84"/>
      <c r="FV121" s="84"/>
      <c r="FW121" s="84"/>
      <c r="FX121" s="84"/>
      <c r="FY121" s="84"/>
      <c r="FZ121" s="84"/>
      <c r="GA121" s="84"/>
      <c r="GB121" s="84"/>
      <c r="GC121" s="84"/>
      <c r="GD121" s="84"/>
      <c r="GE121" s="84"/>
      <c r="GF121" s="84"/>
      <c r="GG121" s="84"/>
      <c r="GH121" s="84"/>
      <c r="GI121" s="84"/>
      <c r="GJ121" s="84"/>
      <c r="GK121" s="84"/>
      <c r="GL121" s="84"/>
      <c r="GM121" s="84"/>
      <c r="GN121" s="84"/>
      <c r="GO121" s="84"/>
      <c r="GP121" s="84"/>
      <c r="GQ121" s="84"/>
      <c r="GR121" s="84"/>
      <c r="GS121" s="84"/>
      <c r="GT121" s="84"/>
      <c r="GU121" s="84"/>
      <c r="GV121" s="84"/>
      <c r="GW121" s="84"/>
      <c r="GX121" s="84"/>
      <c r="GY121" s="84"/>
      <c r="GZ121" s="84"/>
      <c r="HA121" s="84"/>
      <c r="HB121" s="84"/>
      <c r="HC121" s="84"/>
      <c r="HD121" s="84"/>
      <c r="HE121" s="84"/>
      <c r="HF121" s="84"/>
      <c r="HG121" s="84"/>
      <c r="HH121" s="84"/>
      <c r="HI121" s="84"/>
      <c r="HJ121" s="84"/>
      <c r="HK121" s="84"/>
      <c r="HL121" s="84"/>
      <c r="HM121" s="84"/>
      <c r="HN121" s="84"/>
      <c r="HO121" s="84"/>
      <c r="HP121" s="84"/>
      <c r="HQ121" s="84"/>
      <c r="HR121" s="84"/>
      <c r="HS121" s="84"/>
      <c r="HT121" s="84"/>
      <c r="HU121" s="84"/>
      <c r="HV121" s="84"/>
      <c r="HW121" s="84"/>
      <c r="HX121" s="84"/>
      <c r="HY121" s="84"/>
      <c r="HZ121" s="84"/>
      <c r="IA121" s="84"/>
      <c r="IB121" s="84"/>
      <c r="IC121" s="84"/>
      <c r="ID121" s="84"/>
      <c r="IE121" s="84"/>
      <c r="IF121" s="84"/>
      <c r="IG121" s="84"/>
      <c r="IH121" s="84"/>
      <c r="II121" s="84"/>
      <c r="IJ121" s="84"/>
      <c r="IK121" s="84"/>
      <c r="IL121" s="84"/>
      <c r="IM121" s="84"/>
      <c r="IN121" s="84"/>
      <c r="IO121" s="84"/>
      <c r="IP121" s="84"/>
      <c r="IQ121" s="84"/>
      <c r="IR121" s="84"/>
      <c r="IS121" s="84"/>
      <c r="IT121" s="84"/>
      <c r="IU121" s="84"/>
    </row>
    <row r="122" spans="1:255" ht="15.75" x14ac:dyDescent="0.2">
      <c r="A122" s="168" t="s">
        <v>254</v>
      </c>
      <c r="B122" s="175" t="s">
        <v>287</v>
      </c>
      <c r="C122" s="174">
        <v>140515329.75999999</v>
      </c>
      <c r="D122" s="174">
        <f t="shared" si="19"/>
        <v>11042050.75</v>
      </c>
      <c r="E122" s="174">
        <v>151557380.50999999</v>
      </c>
    </row>
    <row r="123" spans="1:255" ht="21" customHeight="1" x14ac:dyDescent="0.2">
      <c r="A123" s="162" t="s">
        <v>255</v>
      </c>
      <c r="B123" s="176" t="s">
        <v>286</v>
      </c>
      <c r="C123" s="157">
        <v>46472916.649999999</v>
      </c>
      <c r="D123" s="157">
        <f t="shared" si="19"/>
        <v>412741.81000000238</v>
      </c>
      <c r="E123" s="157">
        <v>46885658.460000001</v>
      </c>
    </row>
    <row r="124" spans="1:255" ht="31.5" x14ac:dyDescent="0.2">
      <c r="A124" s="162" t="s">
        <v>256</v>
      </c>
      <c r="B124" s="176" t="s">
        <v>288</v>
      </c>
      <c r="C124" s="157">
        <v>1480798</v>
      </c>
      <c r="D124" s="157">
        <f t="shared" si="19"/>
        <v>222133.19999999995</v>
      </c>
      <c r="E124" s="157">
        <v>1702931.2</v>
      </c>
    </row>
    <row r="125" spans="1:255" ht="63" x14ac:dyDescent="0.2">
      <c r="A125" s="102" t="s">
        <v>257</v>
      </c>
      <c r="B125" s="106" t="s">
        <v>285</v>
      </c>
      <c r="C125" s="179">
        <v>1480798</v>
      </c>
      <c r="D125" s="126">
        <f t="shared" si="19"/>
        <v>222133.19999999995</v>
      </c>
      <c r="E125" s="179">
        <v>1702931.2</v>
      </c>
    </row>
    <row r="126" spans="1:255" ht="15.75" x14ac:dyDescent="0.25">
      <c r="A126" s="163" t="s">
        <v>258</v>
      </c>
      <c r="B126" s="176" t="s">
        <v>289</v>
      </c>
      <c r="C126" s="157">
        <v>988.57</v>
      </c>
      <c r="D126" s="157">
        <f t="shared" si="19"/>
        <v>-391.3900000000001</v>
      </c>
      <c r="E126" s="157">
        <v>597.17999999999995</v>
      </c>
    </row>
    <row r="127" spans="1:255" ht="63" x14ac:dyDescent="0.2">
      <c r="A127" s="110" t="s">
        <v>259</v>
      </c>
      <c r="B127" s="75" t="s">
        <v>290</v>
      </c>
      <c r="C127" s="179">
        <v>988.57</v>
      </c>
      <c r="D127" s="126">
        <f t="shared" si="19"/>
        <v>-391.3900000000001</v>
      </c>
      <c r="E127" s="179">
        <v>597.17999999999995</v>
      </c>
    </row>
    <row r="128" spans="1:255" ht="15.75" x14ac:dyDescent="0.2">
      <c r="A128" s="162" t="s">
        <v>260</v>
      </c>
      <c r="B128" s="176" t="s">
        <v>291</v>
      </c>
      <c r="C128" s="157">
        <v>16626118.630000001</v>
      </c>
      <c r="D128" s="157">
        <f t="shared" si="19"/>
        <v>190999.99999999814</v>
      </c>
      <c r="E128" s="157">
        <v>16817118.629999999</v>
      </c>
    </row>
    <row r="129" spans="1:5" ht="47.25" x14ac:dyDescent="0.2">
      <c r="A129" s="164" t="s">
        <v>136</v>
      </c>
      <c r="B129" s="75" t="s">
        <v>292</v>
      </c>
      <c r="C129" s="179">
        <v>3615376.75</v>
      </c>
      <c r="D129" s="126">
        <f t="shared" si="19"/>
        <v>191000</v>
      </c>
      <c r="E129" s="179">
        <v>3806376.75</v>
      </c>
    </row>
    <row r="130" spans="1:5" ht="15.75" x14ac:dyDescent="0.2">
      <c r="A130" s="162" t="s">
        <v>261</v>
      </c>
      <c r="B130" s="176" t="s">
        <v>293</v>
      </c>
      <c r="C130" s="157">
        <v>40132210.07</v>
      </c>
      <c r="D130" s="157">
        <f t="shared" ref="D130:D145" si="21">E130-C130</f>
        <v>-94762.590000003576</v>
      </c>
      <c r="E130" s="157">
        <v>40037447.479999997</v>
      </c>
    </row>
    <row r="131" spans="1:5" ht="15.75" x14ac:dyDescent="0.2">
      <c r="A131" s="162" t="s">
        <v>262</v>
      </c>
      <c r="B131" s="176" t="s">
        <v>294</v>
      </c>
      <c r="C131" s="157">
        <v>818859.79</v>
      </c>
      <c r="D131" s="157">
        <f t="shared" si="21"/>
        <v>-94762.590000000084</v>
      </c>
      <c r="E131" s="157">
        <v>724097.2</v>
      </c>
    </row>
    <row r="132" spans="1:5" ht="47.25" x14ac:dyDescent="0.25">
      <c r="A132" s="109" t="s">
        <v>241</v>
      </c>
      <c r="B132" s="75" t="s">
        <v>295</v>
      </c>
      <c r="C132" s="179">
        <v>187334.07</v>
      </c>
      <c r="D132" s="126">
        <f t="shared" si="21"/>
        <v>-94762.590000000011</v>
      </c>
      <c r="E132" s="179">
        <v>92571.48</v>
      </c>
    </row>
    <row r="133" spans="1:5" ht="15.75" x14ac:dyDescent="0.2">
      <c r="A133" s="162" t="s">
        <v>263</v>
      </c>
      <c r="B133" s="176" t="s">
        <v>296</v>
      </c>
      <c r="C133" s="157">
        <v>13971327.52</v>
      </c>
      <c r="D133" s="157">
        <f t="shared" si="21"/>
        <v>10967256.609999999</v>
      </c>
      <c r="E133" s="157">
        <v>24938584.129999999</v>
      </c>
    </row>
    <row r="134" spans="1:5" ht="15.75" x14ac:dyDescent="0.2">
      <c r="A134" s="162" t="s">
        <v>264</v>
      </c>
      <c r="B134" s="176" t="s">
        <v>297</v>
      </c>
      <c r="C134" s="157">
        <v>8638478.0899999999</v>
      </c>
      <c r="D134" s="157">
        <f t="shared" si="21"/>
        <v>10967256.609999999</v>
      </c>
      <c r="E134" s="157">
        <v>19605734.699999999</v>
      </c>
    </row>
    <row r="135" spans="1:5" ht="78.75" x14ac:dyDescent="0.2">
      <c r="A135" s="102" t="s">
        <v>239</v>
      </c>
      <c r="B135" s="75" t="s">
        <v>298</v>
      </c>
      <c r="C135" s="179">
        <v>0</v>
      </c>
      <c r="D135" s="126">
        <f t="shared" si="21"/>
        <v>10986453</v>
      </c>
      <c r="E135" s="179">
        <v>10986453</v>
      </c>
    </row>
    <row r="136" spans="1:5" ht="47.25" x14ac:dyDescent="0.2">
      <c r="A136" s="110" t="s">
        <v>237</v>
      </c>
      <c r="B136" s="75" t="s">
        <v>299</v>
      </c>
      <c r="C136" s="179">
        <v>1238676.77</v>
      </c>
      <c r="D136" s="126">
        <f t="shared" si="21"/>
        <v>-19196.39000000013</v>
      </c>
      <c r="E136" s="179">
        <v>1219480.3799999999</v>
      </c>
    </row>
    <row r="137" spans="1:5" ht="15.75" x14ac:dyDescent="0.2">
      <c r="A137" s="162" t="s">
        <v>266</v>
      </c>
      <c r="B137" s="176" t="s">
        <v>300</v>
      </c>
      <c r="C137" s="157">
        <v>18305921.699999999</v>
      </c>
      <c r="D137" s="157">
        <f t="shared" si="21"/>
        <v>-398002</v>
      </c>
      <c r="E137" s="157">
        <v>17907919.699999999</v>
      </c>
    </row>
    <row r="138" spans="1:5" ht="15.75" x14ac:dyDescent="0.2">
      <c r="A138" s="162" t="s">
        <v>267</v>
      </c>
      <c r="B138" s="176" t="s">
        <v>301</v>
      </c>
      <c r="C138" s="157">
        <v>18305921.699999999</v>
      </c>
      <c r="D138" s="157">
        <f t="shared" si="21"/>
        <v>-398002</v>
      </c>
      <c r="E138" s="157">
        <v>17907919.699999999</v>
      </c>
    </row>
    <row r="139" spans="1:5" ht="63" x14ac:dyDescent="0.2">
      <c r="A139" s="102" t="s">
        <v>151</v>
      </c>
      <c r="B139" s="75" t="s">
        <v>302</v>
      </c>
      <c r="C139" s="179">
        <v>7403971.0999999996</v>
      </c>
      <c r="D139" s="126">
        <f t="shared" si="21"/>
        <v>3911.9500000001863</v>
      </c>
      <c r="E139" s="179">
        <v>7407883.0499999998</v>
      </c>
    </row>
    <row r="140" spans="1:5" ht="78.75" x14ac:dyDescent="0.2">
      <c r="A140" s="110" t="s">
        <v>146</v>
      </c>
      <c r="B140" s="75" t="s">
        <v>303</v>
      </c>
      <c r="C140" s="179">
        <v>36552.33</v>
      </c>
      <c r="D140" s="126">
        <f t="shared" si="21"/>
        <v>-3911.9500000000007</v>
      </c>
      <c r="E140" s="179">
        <v>32640.38</v>
      </c>
    </row>
    <row r="141" spans="1:5" ht="78.75" x14ac:dyDescent="0.2">
      <c r="A141" s="110" t="s">
        <v>268</v>
      </c>
      <c r="B141" s="75" t="s">
        <v>304</v>
      </c>
      <c r="C141" s="179">
        <v>3618680</v>
      </c>
      <c r="D141" s="126">
        <f t="shared" si="21"/>
        <v>-387282</v>
      </c>
      <c r="E141" s="179">
        <v>3231398</v>
      </c>
    </row>
    <row r="142" spans="1:5" ht="47.25" x14ac:dyDescent="0.2">
      <c r="A142" s="110" t="s">
        <v>269</v>
      </c>
      <c r="B142" s="75" t="s">
        <v>305</v>
      </c>
      <c r="C142" s="179">
        <v>190000</v>
      </c>
      <c r="D142" s="126">
        <f t="shared" si="21"/>
        <v>108</v>
      </c>
      <c r="E142" s="179">
        <v>190108</v>
      </c>
    </row>
    <row r="143" spans="1:5" ht="78.75" x14ac:dyDescent="0.2">
      <c r="A143" s="110" t="s">
        <v>157</v>
      </c>
      <c r="B143" s="75" t="s">
        <v>306</v>
      </c>
      <c r="C143" s="179">
        <v>73400</v>
      </c>
      <c r="D143" s="126">
        <f t="shared" si="21"/>
        <v>-10828</v>
      </c>
      <c r="E143" s="179">
        <v>62572</v>
      </c>
    </row>
    <row r="144" spans="1:5" ht="15.75" x14ac:dyDescent="0.2">
      <c r="A144" s="162" t="s">
        <v>270</v>
      </c>
      <c r="B144" s="176" t="s">
        <v>307</v>
      </c>
      <c r="C144" s="157">
        <v>19784464.82</v>
      </c>
      <c r="D144" s="157">
        <f t="shared" si="21"/>
        <v>154816.91999999806</v>
      </c>
      <c r="E144" s="157">
        <v>19939281.739999998</v>
      </c>
    </row>
    <row r="145" spans="1:5" ht="15.75" x14ac:dyDescent="0.2">
      <c r="A145" s="162" t="s">
        <v>271</v>
      </c>
      <c r="B145" s="176" t="s">
        <v>308</v>
      </c>
      <c r="C145" s="157">
        <v>0</v>
      </c>
      <c r="D145" s="157">
        <f t="shared" si="21"/>
        <v>154816.92000000001</v>
      </c>
      <c r="E145" s="157">
        <v>154816.92000000001</v>
      </c>
    </row>
    <row r="146" spans="1:5" ht="31.5" x14ac:dyDescent="0.2">
      <c r="A146" s="164" t="s">
        <v>171</v>
      </c>
      <c r="B146" s="75" t="s">
        <v>309</v>
      </c>
      <c r="C146" s="179">
        <v>0</v>
      </c>
      <c r="D146" s="126">
        <f t="shared" ref="D146:D159" si="22">E146-C146</f>
        <v>154816.92000000001</v>
      </c>
      <c r="E146" s="179">
        <v>154816.92000000001</v>
      </c>
    </row>
    <row r="147" spans="1:5" ht="31.5" x14ac:dyDescent="0.2">
      <c r="A147" s="161" t="s">
        <v>273</v>
      </c>
      <c r="B147" s="175" t="s">
        <v>311</v>
      </c>
      <c r="C147" s="178">
        <v>283534856.81</v>
      </c>
      <c r="D147" s="178">
        <f t="shared" si="22"/>
        <v>2801388.5400000215</v>
      </c>
      <c r="E147" s="178">
        <v>286336245.35000002</v>
      </c>
    </row>
    <row r="148" spans="1:5" ht="15.75" x14ac:dyDescent="0.2">
      <c r="A148" s="162" t="s">
        <v>265</v>
      </c>
      <c r="B148" s="176" t="s">
        <v>310</v>
      </c>
      <c r="C148" s="157">
        <v>281386894.47000003</v>
      </c>
      <c r="D148" s="157">
        <f t="shared" si="22"/>
        <v>2801388.5399999619</v>
      </c>
      <c r="E148" s="157">
        <v>284188283.00999999</v>
      </c>
    </row>
    <row r="149" spans="1:5" ht="15.75" x14ac:dyDescent="0.2">
      <c r="A149" s="162" t="s">
        <v>274</v>
      </c>
      <c r="B149" s="176" t="s">
        <v>312</v>
      </c>
      <c r="C149" s="157">
        <v>97192482.719999999</v>
      </c>
      <c r="D149" s="157">
        <f t="shared" si="22"/>
        <v>795904.18000000715</v>
      </c>
      <c r="E149" s="157">
        <v>97988386.900000006</v>
      </c>
    </row>
    <row r="150" spans="1:5" ht="78.75" x14ac:dyDescent="0.2">
      <c r="A150" s="110" t="s">
        <v>187</v>
      </c>
      <c r="B150" s="75" t="s">
        <v>313</v>
      </c>
      <c r="C150" s="179">
        <v>9149755.2200000007</v>
      </c>
      <c r="D150" s="126">
        <f t="shared" si="22"/>
        <v>53680.179999999702</v>
      </c>
      <c r="E150" s="179">
        <v>9203435.4000000004</v>
      </c>
    </row>
    <row r="151" spans="1:5" ht="110.25" x14ac:dyDescent="0.25">
      <c r="A151" s="109" t="s">
        <v>275</v>
      </c>
      <c r="B151" s="75" t="s">
        <v>314</v>
      </c>
      <c r="C151" s="179">
        <v>44841629</v>
      </c>
      <c r="D151" s="126">
        <f t="shared" si="22"/>
        <v>742224</v>
      </c>
      <c r="E151" s="179">
        <v>45583853</v>
      </c>
    </row>
    <row r="152" spans="1:5" ht="15.75" x14ac:dyDescent="0.2">
      <c r="A152" s="162" t="s">
        <v>276</v>
      </c>
      <c r="B152" s="176" t="s">
        <v>315</v>
      </c>
      <c r="C152" s="157">
        <v>168971929.93000001</v>
      </c>
      <c r="D152" s="157">
        <f t="shared" si="22"/>
        <v>1972096.1699999869</v>
      </c>
      <c r="E152" s="157">
        <v>170944026.09999999</v>
      </c>
    </row>
    <row r="153" spans="1:5" ht="15.75" x14ac:dyDescent="0.2">
      <c r="A153" s="165" t="s">
        <v>277</v>
      </c>
      <c r="B153" s="180" t="s">
        <v>315</v>
      </c>
      <c r="C153" s="124">
        <v>120940772.81</v>
      </c>
      <c r="D153" s="124">
        <f t="shared" si="22"/>
        <v>1801859.5300000012</v>
      </c>
      <c r="E153" s="124">
        <v>122742632.34</v>
      </c>
    </row>
    <row r="154" spans="1:5" ht="141.75" x14ac:dyDescent="0.25">
      <c r="A154" s="109" t="s">
        <v>205</v>
      </c>
      <c r="B154" s="75" t="s">
        <v>316</v>
      </c>
      <c r="C154" s="179">
        <v>4687200</v>
      </c>
      <c r="D154" s="126">
        <f t="shared" si="22"/>
        <v>78120</v>
      </c>
      <c r="E154" s="179">
        <v>4765320</v>
      </c>
    </row>
    <row r="155" spans="1:5" ht="94.5" x14ac:dyDescent="0.25">
      <c r="A155" s="109" t="s">
        <v>278</v>
      </c>
      <c r="B155" s="75" t="s">
        <v>317</v>
      </c>
      <c r="C155" s="179">
        <v>5849741.5899999999</v>
      </c>
      <c r="D155" s="126">
        <f t="shared" si="22"/>
        <v>22954.589999999851</v>
      </c>
      <c r="E155" s="179">
        <v>5872696.1799999997</v>
      </c>
    </row>
    <row r="156" spans="1:5" ht="141.75" x14ac:dyDescent="0.25">
      <c r="A156" s="109" t="s">
        <v>208</v>
      </c>
      <c r="B156" s="75" t="s">
        <v>318</v>
      </c>
      <c r="C156" s="179">
        <v>75664796.75</v>
      </c>
      <c r="D156" s="126">
        <f t="shared" si="22"/>
        <v>799235.5</v>
      </c>
      <c r="E156" s="179">
        <v>76464032.25</v>
      </c>
    </row>
    <row r="157" spans="1:5" ht="283.5" x14ac:dyDescent="0.25">
      <c r="A157" s="109" t="s">
        <v>212</v>
      </c>
      <c r="B157" s="75" t="s">
        <v>319</v>
      </c>
      <c r="C157" s="179">
        <v>0</v>
      </c>
      <c r="D157" s="126">
        <f t="shared" si="22"/>
        <v>901549.44</v>
      </c>
      <c r="E157" s="179">
        <v>901549.44</v>
      </c>
    </row>
    <row r="158" spans="1:5" ht="15.75" x14ac:dyDescent="0.2">
      <c r="A158" s="181" t="s">
        <v>279</v>
      </c>
      <c r="B158" s="180" t="s">
        <v>315</v>
      </c>
      <c r="C158" s="124">
        <v>42359747.619999997</v>
      </c>
      <c r="D158" s="124">
        <f t="shared" si="22"/>
        <v>99665.640000000596</v>
      </c>
      <c r="E158" s="124">
        <v>42459413.259999998</v>
      </c>
    </row>
    <row r="159" spans="1:5" ht="173.25" x14ac:dyDescent="0.25">
      <c r="A159" s="109" t="s">
        <v>206</v>
      </c>
      <c r="B159" s="75" t="s">
        <v>320</v>
      </c>
      <c r="C159" s="179">
        <v>16435694.25</v>
      </c>
      <c r="D159" s="126">
        <f t="shared" si="22"/>
        <v>146143.25</v>
      </c>
      <c r="E159" s="179">
        <v>16581837.5</v>
      </c>
    </row>
    <row r="160" spans="1:5" ht="94.5" x14ac:dyDescent="0.25">
      <c r="A160" s="109" t="s">
        <v>209</v>
      </c>
      <c r="B160" s="75" t="s">
        <v>321</v>
      </c>
      <c r="C160" s="179">
        <v>840880.74</v>
      </c>
      <c r="D160" s="126">
        <f t="shared" ref="D160:D176" si="23">E160-C160</f>
        <v>-46477.609999999986</v>
      </c>
      <c r="E160" s="179">
        <v>794403.13</v>
      </c>
    </row>
    <row r="161" spans="1:5" ht="141.75" x14ac:dyDescent="0.25">
      <c r="A161" s="109" t="s">
        <v>243</v>
      </c>
      <c r="B161" s="75" t="s">
        <v>322</v>
      </c>
      <c r="C161" s="179">
        <v>5671409.5</v>
      </c>
      <c r="D161" s="126">
        <f t="shared" si="23"/>
        <v>70571</v>
      </c>
      <c r="E161" s="179">
        <v>5741980.5</v>
      </c>
    </row>
    <row r="162" spans="1:5" ht="15.75" x14ac:dyDescent="0.2">
      <c r="A162" s="91" t="s">
        <v>280</v>
      </c>
      <c r="B162" s="176" t="s">
        <v>323</v>
      </c>
      <c r="C162" s="157">
        <v>7914791.1600000001</v>
      </c>
      <c r="D162" s="157">
        <f t="shared" si="23"/>
        <v>-19279.810000000522</v>
      </c>
      <c r="E162" s="157">
        <v>7895511.3499999996</v>
      </c>
    </row>
    <row r="163" spans="1:5" ht="63" x14ac:dyDescent="0.25">
      <c r="A163" s="109" t="s">
        <v>281</v>
      </c>
      <c r="B163" s="75" t="s">
        <v>324</v>
      </c>
      <c r="C163" s="179">
        <v>6544877.6600000001</v>
      </c>
      <c r="D163" s="126">
        <f t="shared" si="23"/>
        <v>-2950120</v>
      </c>
      <c r="E163" s="179">
        <v>3594757.66</v>
      </c>
    </row>
    <row r="164" spans="1:5" ht="78.75" x14ac:dyDescent="0.25">
      <c r="A164" s="109" t="s">
        <v>220</v>
      </c>
      <c r="B164" s="75" t="s">
        <v>325</v>
      </c>
      <c r="C164" s="179">
        <v>11393.18</v>
      </c>
      <c r="D164" s="126">
        <f t="shared" si="23"/>
        <v>2047.2700000000004</v>
      </c>
      <c r="E164" s="179">
        <v>13440.45</v>
      </c>
    </row>
    <row r="165" spans="1:5" ht="94.5" x14ac:dyDescent="0.25">
      <c r="A165" s="109" t="s">
        <v>222</v>
      </c>
      <c r="B165" s="75" t="s">
        <v>326</v>
      </c>
      <c r="C165" s="179">
        <v>1127924.32</v>
      </c>
      <c r="D165" s="126">
        <f t="shared" si="23"/>
        <v>-21327.080000000075</v>
      </c>
      <c r="E165" s="179">
        <v>1106597.24</v>
      </c>
    </row>
    <row r="166" spans="1:5" ht="63" x14ac:dyDescent="0.2">
      <c r="A166" s="74" t="s">
        <v>226</v>
      </c>
      <c r="B166" s="75" t="s">
        <v>327</v>
      </c>
      <c r="C166" s="179">
        <v>0</v>
      </c>
      <c r="D166" s="126">
        <f t="shared" si="23"/>
        <v>2932672</v>
      </c>
      <c r="E166" s="179">
        <v>2932672</v>
      </c>
    </row>
    <row r="167" spans="1:5" ht="47.25" x14ac:dyDescent="0.2">
      <c r="A167" s="74" t="s">
        <v>228</v>
      </c>
      <c r="B167" s="75" t="s">
        <v>328</v>
      </c>
      <c r="C167" s="179">
        <v>0</v>
      </c>
      <c r="D167" s="126">
        <f t="shared" si="23"/>
        <v>17448</v>
      </c>
      <c r="E167" s="179">
        <v>17448</v>
      </c>
    </row>
    <row r="168" spans="1:5" ht="15.75" x14ac:dyDescent="0.2">
      <c r="A168" s="166" t="s">
        <v>348</v>
      </c>
      <c r="B168" s="176" t="s">
        <v>347</v>
      </c>
      <c r="C168" s="157">
        <v>602712</v>
      </c>
      <c r="D168" s="157">
        <f t="shared" si="23"/>
        <v>52668</v>
      </c>
      <c r="E168" s="157">
        <v>655380</v>
      </c>
    </row>
    <row r="169" spans="1:5" ht="63" x14ac:dyDescent="0.25">
      <c r="A169" s="109" t="s">
        <v>197</v>
      </c>
      <c r="B169" s="75" t="s">
        <v>346</v>
      </c>
      <c r="C169" s="179">
        <v>138012</v>
      </c>
      <c r="D169" s="126">
        <f t="shared" si="23"/>
        <v>-16107</v>
      </c>
      <c r="E169" s="179">
        <v>121905</v>
      </c>
    </row>
    <row r="170" spans="1:5" ht="63" x14ac:dyDescent="0.25">
      <c r="A170" s="109" t="s">
        <v>199</v>
      </c>
      <c r="B170" s="75" t="s">
        <v>349</v>
      </c>
      <c r="C170" s="179">
        <v>403620</v>
      </c>
      <c r="D170" s="126">
        <f t="shared" si="23"/>
        <v>64155</v>
      </c>
      <c r="E170" s="179">
        <v>467775</v>
      </c>
    </row>
    <row r="171" spans="1:5" ht="78.75" x14ac:dyDescent="0.2">
      <c r="A171" s="110" t="s">
        <v>282</v>
      </c>
      <c r="B171" s="75" t="s">
        <v>350</v>
      </c>
      <c r="C171" s="179">
        <v>52080</v>
      </c>
      <c r="D171" s="126">
        <f t="shared" si="23"/>
        <v>4620</v>
      </c>
      <c r="E171" s="179">
        <v>56700</v>
      </c>
    </row>
    <row r="172" spans="1:5" ht="15.75" x14ac:dyDescent="0.2">
      <c r="A172" s="167" t="s">
        <v>270</v>
      </c>
      <c r="B172" s="176" t="s">
        <v>329</v>
      </c>
      <c r="C172" s="157">
        <v>2147962.34</v>
      </c>
      <c r="D172" s="157">
        <f t="shared" si="23"/>
        <v>0</v>
      </c>
      <c r="E172" s="157">
        <v>2147962.34</v>
      </c>
    </row>
    <row r="173" spans="1:5" ht="15.75" x14ac:dyDescent="0.2">
      <c r="A173" s="162" t="s">
        <v>272</v>
      </c>
      <c r="B173" s="176" t="s">
        <v>330</v>
      </c>
      <c r="C173" s="157">
        <v>1157962.3400000001</v>
      </c>
      <c r="D173" s="157">
        <f t="shared" si="23"/>
        <v>0</v>
      </c>
      <c r="E173" s="157">
        <v>1157962.3400000001</v>
      </c>
    </row>
    <row r="174" spans="1:5" ht="78.75" x14ac:dyDescent="0.2">
      <c r="A174" s="110" t="s">
        <v>283</v>
      </c>
      <c r="B174" s="75" t="s">
        <v>331</v>
      </c>
      <c r="C174" s="179">
        <v>1076024.3400000001</v>
      </c>
      <c r="D174" s="126">
        <f t="shared" si="23"/>
        <v>-53468.90000000014</v>
      </c>
      <c r="E174" s="179">
        <v>1022555.44</v>
      </c>
    </row>
    <row r="175" spans="1:5" ht="78.75" x14ac:dyDescent="0.2">
      <c r="A175" s="110" t="s">
        <v>283</v>
      </c>
      <c r="B175" s="75" t="s">
        <v>332</v>
      </c>
      <c r="C175" s="179">
        <v>81938</v>
      </c>
      <c r="D175" s="126">
        <f t="shared" si="23"/>
        <v>53468.899999999994</v>
      </c>
      <c r="E175" s="179">
        <v>135406.9</v>
      </c>
    </row>
    <row r="176" spans="1:5" ht="15.75" x14ac:dyDescent="0.2">
      <c r="A176" s="161" t="s">
        <v>284</v>
      </c>
      <c r="B176" s="177"/>
      <c r="C176" s="178">
        <v>433453278.97000003</v>
      </c>
      <c r="D176" s="178">
        <f t="shared" si="23"/>
        <v>13843439.289999962</v>
      </c>
      <c r="E176" s="178">
        <v>447296718.25999999</v>
      </c>
    </row>
  </sheetData>
  <mergeCells count="6">
    <mergeCell ref="A1:E1"/>
    <mergeCell ref="A2:A3"/>
    <mergeCell ref="C2:C3"/>
    <mergeCell ref="D2:D3"/>
    <mergeCell ref="E2:E3"/>
    <mergeCell ref="B2:B3"/>
  </mergeCells>
  <pageMargins left="0.54" right="0.46" top="0.38" bottom="0.42" header="0.23" footer="0.27"/>
  <pageSetup paperSize="9" scale="7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66"/>
  <sheetViews>
    <sheetView view="pageBreakPreview" topLeftCell="A129" zoomScaleNormal="100" zoomScaleSheetLayoutView="100" workbookViewId="0">
      <selection activeCell="C132" sqref="C132"/>
    </sheetView>
  </sheetViews>
  <sheetFormatPr defaultRowHeight="15" x14ac:dyDescent="0.2"/>
  <cols>
    <col min="1" max="1" width="75.7109375" style="1" customWidth="1"/>
    <col min="2" max="2" width="32.28515625" style="1" customWidth="1"/>
    <col min="3" max="3" width="23.7109375" style="1" customWidth="1"/>
    <col min="4" max="4" width="19.28515625" style="1" customWidth="1"/>
    <col min="5" max="5" width="20.7109375" style="1" customWidth="1"/>
    <col min="6" max="6" width="17.28515625" style="2" hidden="1" customWidth="1"/>
    <col min="7" max="7" width="21" style="2" hidden="1" customWidth="1"/>
    <col min="8" max="8" width="25" style="2" hidden="1" customWidth="1"/>
    <col min="9" max="9" width="38.7109375" style="3" hidden="1" customWidth="1"/>
    <col min="10" max="10" width="24.42578125" style="4" hidden="1" customWidth="1"/>
    <col min="11" max="11" width="9.140625" style="1"/>
    <col min="12" max="12" width="25.85546875" style="1" customWidth="1"/>
    <col min="13" max="16384" width="9.140625" style="1"/>
  </cols>
  <sheetData>
    <row r="1" spans="1:255" s="24" customFormat="1" ht="68.25" customHeight="1" x14ac:dyDescent="0.2">
      <c r="A1" s="190" t="s">
        <v>116</v>
      </c>
      <c r="B1" s="191"/>
      <c r="C1" s="191"/>
      <c r="D1" s="191"/>
      <c r="E1" s="191"/>
      <c r="F1" s="23"/>
      <c r="G1" s="23"/>
      <c r="H1" s="23"/>
      <c r="I1" s="23"/>
      <c r="J1" s="23"/>
      <c r="K1" s="23"/>
      <c r="L1" s="23"/>
      <c r="M1" s="23"/>
    </row>
    <row r="2" spans="1:255" ht="13.5" customHeight="1" x14ac:dyDescent="0.2">
      <c r="A2" s="5"/>
      <c r="B2" s="5"/>
      <c r="C2" s="5"/>
    </row>
    <row r="3" spans="1:255" ht="13.5" customHeight="1" x14ac:dyDescent="0.2">
      <c r="A3" s="192"/>
      <c r="B3" s="192"/>
      <c r="C3" s="200" t="s">
        <v>118</v>
      </c>
      <c r="D3" s="201" t="s">
        <v>117</v>
      </c>
      <c r="E3" s="202" t="s">
        <v>119</v>
      </c>
      <c r="F3" s="2" t="s">
        <v>1</v>
      </c>
    </row>
    <row r="4" spans="1:255" ht="51" customHeight="1" x14ac:dyDescent="0.2">
      <c r="A4" s="199"/>
      <c r="B4" s="192"/>
      <c r="C4" s="200"/>
      <c r="D4" s="201"/>
      <c r="E4" s="202"/>
      <c r="F4" s="2">
        <v>2021</v>
      </c>
    </row>
    <row r="5" spans="1:255" ht="15.75" x14ac:dyDescent="0.25">
      <c r="A5" s="29">
        <v>1</v>
      </c>
      <c r="B5" s="29">
        <v>2</v>
      </c>
      <c r="C5" s="29">
        <v>3</v>
      </c>
      <c r="D5" s="29">
        <v>4</v>
      </c>
      <c r="E5" s="29">
        <v>5</v>
      </c>
      <c r="F5" s="2">
        <v>3</v>
      </c>
    </row>
    <row r="6" spans="1:255" s="28" customFormat="1" ht="15.75" x14ac:dyDescent="0.2">
      <c r="A6" s="25" t="s">
        <v>0</v>
      </c>
      <c r="B6" s="25"/>
      <c r="C6" s="26"/>
      <c r="D6" s="26"/>
      <c r="E6" s="26"/>
      <c r="F6" s="27"/>
      <c r="G6" s="27"/>
      <c r="H6" s="27"/>
      <c r="I6" s="27"/>
      <c r="J6" s="27"/>
      <c r="K6" s="27"/>
      <c r="L6" s="27"/>
      <c r="M6" s="27"/>
      <c r="N6" s="27"/>
      <c r="O6" s="27"/>
      <c r="P6" s="27"/>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row>
    <row r="7" spans="1:255" s="28" customFormat="1" ht="15.75" x14ac:dyDescent="0.2">
      <c r="A7" s="25" t="s">
        <v>98</v>
      </c>
      <c r="B7" s="25"/>
      <c r="C7" s="26"/>
      <c r="D7" s="26"/>
      <c r="E7" s="26"/>
      <c r="F7" s="27"/>
      <c r="G7" s="27"/>
      <c r="H7" s="27"/>
      <c r="I7" s="27"/>
      <c r="J7" s="27"/>
      <c r="K7" s="27"/>
      <c r="L7" s="27"/>
      <c r="M7" s="27"/>
      <c r="N7" s="27"/>
      <c r="O7" s="27"/>
      <c r="P7" s="27"/>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row>
    <row r="8" spans="1:255" ht="23.25" customHeight="1" x14ac:dyDescent="0.2">
      <c r="A8" s="88" t="s">
        <v>3</v>
      </c>
      <c r="B8" s="89" t="s">
        <v>2</v>
      </c>
      <c r="C8" s="90">
        <v>304623864.43000001</v>
      </c>
      <c r="D8" s="90">
        <f>E8-C8</f>
        <v>40501892.199999988</v>
      </c>
      <c r="E8" s="90">
        <v>345125756.63</v>
      </c>
      <c r="F8" s="2">
        <v>294430818.44</v>
      </c>
      <c r="G8" s="2">
        <v>293958153.42000002</v>
      </c>
      <c r="H8" s="2" t="s">
        <v>4</v>
      </c>
      <c r="I8" s="3" t="s">
        <v>5</v>
      </c>
      <c r="J8" s="4">
        <v>300284527.17000002</v>
      </c>
    </row>
    <row r="9" spans="1:255" ht="31.5" x14ac:dyDescent="0.2">
      <c r="A9" s="58" t="s">
        <v>5</v>
      </c>
      <c r="B9" s="36" t="s">
        <v>4</v>
      </c>
      <c r="C9" s="38">
        <v>304623864.43000001</v>
      </c>
      <c r="D9" s="38">
        <f t="shared" ref="D9:D42" si="0">E9-C9</f>
        <v>40501892.199999988</v>
      </c>
      <c r="E9" s="38">
        <v>345125756.63</v>
      </c>
      <c r="F9" s="2">
        <v>127786120</v>
      </c>
      <c r="G9" s="2">
        <v>127786120</v>
      </c>
      <c r="H9" s="2" t="s">
        <v>6</v>
      </c>
      <c r="I9" s="3" t="s">
        <v>7</v>
      </c>
      <c r="J9" s="4">
        <v>127786120</v>
      </c>
    </row>
    <row r="10" spans="1:255" ht="38.25" customHeight="1" x14ac:dyDescent="0.2">
      <c r="A10" s="37" t="s">
        <v>20</v>
      </c>
      <c r="B10" s="36" t="s">
        <v>19</v>
      </c>
      <c r="C10" s="38">
        <v>7939900.7599999998</v>
      </c>
      <c r="D10" s="38">
        <f t="shared" si="0"/>
        <v>37794325.760000005</v>
      </c>
      <c r="E10" s="38">
        <v>45734226.520000003</v>
      </c>
    </row>
    <row r="11" spans="1:255" ht="92.25" hidden="1" customHeight="1" x14ac:dyDescent="0.2">
      <c r="A11" s="44" t="s">
        <v>22</v>
      </c>
      <c r="B11" s="43" t="s">
        <v>21</v>
      </c>
      <c r="C11" s="45">
        <f t="shared" ref="C11:E12" si="1">C12</f>
        <v>0</v>
      </c>
      <c r="D11" s="14">
        <f t="shared" si="0"/>
        <v>0</v>
      </c>
      <c r="E11" s="45">
        <f t="shared" si="1"/>
        <v>0</v>
      </c>
    </row>
    <row r="12" spans="1:255" ht="90.75" hidden="1" customHeight="1" x14ac:dyDescent="0.2">
      <c r="A12" s="16" t="s">
        <v>22</v>
      </c>
      <c r="B12" s="39" t="s">
        <v>23</v>
      </c>
      <c r="C12" s="17">
        <f t="shared" si="1"/>
        <v>0</v>
      </c>
      <c r="D12" s="14">
        <f t="shared" si="0"/>
        <v>0</v>
      </c>
      <c r="E12" s="17">
        <f t="shared" si="1"/>
        <v>0</v>
      </c>
    </row>
    <row r="13" spans="1:255" ht="89.25" hidden="1" customHeight="1" x14ac:dyDescent="0.2">
      <c r="A13" s="18" t="s">
        <v>22</v>
      </c>
      <c r="B13" s="46" t="s">
        <v>24</v>
      </c>
      <c r="C13" s="14">
        <v>0</v>
      </c>
      <c r="D13" s="14">
        <f t="shared" si="0"/>
        <v>0</v>
      </c>
      <c r="E13" s="14">
        <v>0</v>
      </c>
      <c r="F13" s="2">
        <v>400000</v>
      </c>
      <c r="G13" s="2">
        <v>400000</v>
      </c>
      <c r="H13" s="2" t="s">
        <v>25</v>
      </c>
      <c r="I13" s="3" t="s">
        <v>26</v>
      </c>
      <c r="J13" s="4">
        <v>400000</v>
      </c>
    </row>
    <row r="14" spans="1:255" ht="54.75" hidden="1" customHeight="1" x14ac:dyDescent="0.2">
      <c r="A14" s="11" t="s">
        <v>26</v>
      </c>
      <c r="B14" s="47" t="s">
        <v>25</v>
      </c>
      <c r="C14" s="12">
        <f t="shared" ref="C14:E15" si="2">C15</f>
        <v>0</v>
      </c>
      <c r="D14" s="14">
        <f t="shared" si="0"/>
        <v>0</v>
      </c>
      <c r="E14" s="12">
        <f t="shared" si="2"/>
        <v>0</v>
      </c>
      <c r="F14" s="2">
        <v>400000</v>
      </c>
      <c r="G14" s="2">
        <v>400000</v>
      </c>
      <c r="H14" s="2" t="s">
        <v>27</v>
      </c>
      <c r="I14" s="3" t="s">
        <v>28</v>
      </c>
      <c r="J14" s="4">
        <v>400000</v>
      </c>
    </row>
    <row r="15" spans="1:255" ht="52.5" hidden="1" customHeight="1" x14ac:dyDescent="0.2">
      <c r="A15" s="16" t="s">
        <v>28</v>
      </c>
      <c r="B15" s="39" t="s">
        <v>27</v>
      </c>
      <c r="C15" s="17">
        <f t="shared" si="2"/>
        <v>0</v>
      </c>
      <c r="D15" s="14">
        <f t="shared" si="0"/>
        <v>0</v>
      </c>
      <c r="E15" s="17">
        <f t="shared" si="2"/>
        <v>0</v>
      </c>
      <c r="F15" s="2">
        <v>400000</v>
      </c>
      <c r="G15" s="2">
        <v>400000</v>
      </c>
      <c r="H15" s="2" t="s">
        <v>29</v>
      </c>
      <c r="I15" s="3" t="s">
        <v>28</v>
      </c>
      <c r="J15" s="4">
        <v>400000</v>
      </c>
    </row>
    <row r="16" spans="1:255" ht="69" hidden="1" customHeight="1" x14ac:dyDescent="0.2">
      <c r="A16" s="13" t="s">
        <v>28</v>
      </c>
      <c r="B16" s="48" t="s">
        <v>29</v>
      </c>
      <c r="C16" s="14"/>
      <c r="D16" s="14">
        <f t="shared" si="0"/>
        <v>0</v>
      </c>
      <c r="E16" s="15"/>
      <c r="F16" s="2">
        <v>7590514.96</v>
      </c>
      <c r="G16" s="2">
        <v>7590514.96</v>
      </c>
      <c r="H16" s="2" t="s">
        <v>30</v>
      </c>
      <c r="I16" s="3" t="s">
        <v>31</v>
      </c>
      <c r="J16" s="4">
        <v>7590514.96</v>
      </c>
    </row>
    <row r="17" spans="1:10" ht="53.25" customHeight="1" x14ac:dyDescent="0.2">
      <c r="A17" s="11" t="s">
        <v>33</v>
      </c>
      <c r="B17" s="47" t="s">
        <v>32</v>
      </c>
      <c r="C17" s="12">
        <f t="shared" ref="C17:E18" si="3">C18</f>
        <v>6809758.5</v>
      </c>
      <c r="D17" s="12">
        <f t="shared" si="0"/>
        <v>-147369.96999999974</v>
      </c>
      <c r="E17" s="12">
        <f t="shared" si="3"/>
        <v>6662388.5300000003</v>
      </c>
      <c r="F17" s="2">
        <v>5802860.7999999998</v>
      </c>
      <c r="G17" s="2">
        <v>5802860.7999999998</v>
      </c>
      <c r="H17" s="2" t="s">
        <v>34</v>
      </c>
      <c r="I17" s="3" t="s">
        <v>35</v>
      </c>
      <c r="J17" s="4">
        <v>5802860.7999999998</v>
      </c>
    </row>
    <row r="18" spans="1:10" ht="53.25" customHeight="1" x14ac:dyDescent="0.2">
      <c r="A18" s="16" t="s">
        <v>35</v>
      </c>
      <c r="B18" s="39" t="s">
        <v>34</v>
      </c>
      <c r="C18" s="17">
        <f t="shared" si="3"/>
        <v>6809758.5</v>
      </c>
      <c r="D18" s="17">
        <f t="shared" si="0"/>
        <v>-147369.96999999974</v>
      </c>
      <c r="E18" s="17">
        <f t="shared" si="3"/>
        <v>6662388.5300000003</v>
      </c>
      <c r="F18" s="2">
        <v>5802860.7999999998</v>
      </c>
      <c r="G18" s="2">
        <v>5802860.7999999998</v>
      </c>
      <c r="H18" s="2" t="s">
        <v>36</v>
      </c>
      <c r="I18" s="3" t="s">
        <v>37</v>
      </c>
      <c r="J18" s="4">
        <v>5802860.7999999998</v>
      </c>
    </row>
    <row r="19" spans="1:10" ht="50.25" customHeight="1" x14ac:dyDescent="0.2">
      <c r="A19" s="13" t="s">
        <v>35</v>
      </c>
      <c r="B19" s="48" t="s">
        <v>36</v>
      </c>
      <c r="C19" s="14">
        <v>6809758.5</v>
      </c>
      <c r="D19" s="14">
        <f t="shared" si="0"/>
        <v>-147369.96999999974</v>
      </c>
      <c r="E19" s="15">
        <v>6662388.5300000003</v>
      </c>
      <c r="F19" s="2">
        <v>0</v>
      </c>
      <c r="G19" s="2">
        <v>0</v>
      </c>
      <c r="H19" s="2" t="s">
        <v>38</v>
      </c>
      <c r="I19" s="3" t="s">
        <v>39</v>
      </c>
      <c r="J19" s="4">
        <v>0</v>
      </c>
    </row>
    <row r="20" spans="1:10" ht="27" customHeight="1" x14ac:dyDescent="0.2">
      <c r="A20" s="11" t="s">
        <v>41</v>
      </c>
      <c r="B20" s="47" t="s">
        <v>40</v>
      </c>
      <c r="C20" s="12">
        <f t="shared" ref="C20:E21" si="4">C21</f>
        <v>71730</v>
      </c>
      <c r="D20" s="12">
        <f t="shared" si="0"/>
        <v>-9784</v>
      </c>
      <c r="E20" s="12">
        <f t="shared" si="4"/>
        <v>61946</v>
      </c>
      <c r="F20" s="2">
        <v>53763.5</v>
      </c>
      <c r="G20" s="2">
        <v>53763.5</v>
      </c>
      <c r="H20" s="2" t="s">
        <v>42</v>
      </c>
      <c r="I20" s="3" t="s">
        <v>43</v>
      </c>
      <c r="J20" s="4">
        <v>53763.5</v>
      </c>
    </row>
    <row r="21" spans="1:10" ht="37.5" customHeight="1" x14ac:dyDescent="0.2">
      <c r="A21" s="16" t="s">
        <v>43</v>
      </c>
      <c r="B21" s="39" t="s">
        <v>42</v>
      </c>
      <c r="C21" s="17">
        <f t="shared" si="4"/>
        <v>71730</v>
      </c>
      <c r="D21" s="17">
        <f t="shared" si="0"/>
        <v>-9784</v>
      </c>
      <c r="E21" s="17">
        <f t="shared" si="4"/>
        <v>61946</v>
      </c>
      <c r="F21" s="2">
        <v>53763.5</v>
      </c>
      <c r="G21" s="2">
        <v>53763.5</v>
      </c>
      <c r="H21" s="2" t="s">
        <v>44</v>
      </c>
      <c r="I21" s="3" t="s">
        <v>43</v>
      </c>
      <c r="J21" s="4">
        <v>53763.5</v>
      </c>
    </row>
    <row r="22" spans="1:10" ht="39" customHeight="1" x14ac:dyDescent="0.2">
      <c r="A22" s="13" t="s">
        <v>43</v>
      </c>
      <c r="B22" s="48" t="s">
        <v>44</v>
      </c>
      <c r="C22" s="14">
        <v>71730</v>
      </c>
      <c r="D22" s="14">
        <f t="shared" si="0"/>
        <v>-9784</v>
      </c>
      <c r="E22" s="15">
        <v>61946</v>
      </c>
      <c r="F22" s="2">
        <v>5424449.1300000008</v>
      </c>
      <c r="G22" s="2">
        <v>4954659.88</v>
      </c>
      <c r="H22" s="2" t="s">
        <v>45</v>
      </c>
      <c r="I22" s="3" t="s">
        <v>46</v>
      </c>
      <c r="J22" s="4">
        <v>4954659.88</v>
      </c>
    </row>
    <row r="23" spans="1:10" ht="39" customHeight="1" x14ac:dyDescent="0.2">
      <c r="A23" s="11" t="s">
        <v>48</v>
      </c>
      <c r="B23" s="47" t="s">
        <v>47</v>
      </c>
      <c r="C23" s="12">
        <f t="shared" ref="C23:E24" si="5">C24</f>
        <v>0</v>
      </c>
      <c r="D23" s="12">
        <f t="shared" si="0"/>
        <v>37782626.259999998</v>
      </c>
      <c r="E23" s="12">
        <f t="shared" si="5"/>
        <v>37782626.259999998</v>
      </c>
    </row>
    <row r="24" spans="1:10" ht="52.5" customHeight="1" x14ac:dyDescent="0.2">
      <c r="A24" s="16" t="s">
        <v>50</v>
      </c>
      <c r="B24" s="39" t="s">
        <v>49</v>
      </c>
      <c r="C24" s="17">
        <f t="shared" si="5"/>
        <v>0</v>
      </c>
      <c r="D24" s="17">
        <f t="shared" si="0"/>
        <v>37782626.259999998</v>
      </c>
      <c r="E24" s="17">
        <f t="shared" si="5"/>
        <v>37782626.259999998</v>
      </c>
    </row>
    <row r="25" spans="1:10" ht="36" customHeight="1" x14ac:dyDescent="0.2">
      <c r="A25" s="13" t="s">
        <v>50</v>
      </c>
      <c r="B25" s="48" t="s">
        <v>51</v>
      </c>
      <c r="C25" s="14">
        <v>0</v>
      </c>
      <c r="D25" s="14">
        <f t="shared" si="0"/>
        <v>37782626.259999998</v>
      </c>
      <c r="E25" s="15">
        <v>37782626.259999998</v>
      </c>
    </row>
    <row r="26" spans="1:10" ht="36.75" customHeight="1" x14ac:dyDescent="0.2">
      <c r="A26" s="11" t="s">
        <v>53</v>
      </c>
      <c r="B26" s="47" t="s">
        <v>52</v>
      </c>
      <c r="C26" s="12">
        <f t="shared" ref="C26:E27" si="6">C27</f>
        <v>589692.26</v>
      </c>
      <c r="D26" s="12">
        <f t="shared" si="0"/>
        <v>127273.46999999997</v>
      </c>
      <c r="E26" s="12">
        <f t="shared" si="6"/>
        <v>716965.73</v>
      </c>
    </row>
    <row r="27" spans="1:10" ht="36" customHeight="1" x14ac:dyDescent="0.2">
      <c r="A27" s="16" t="s">
        <v>55</v>
      </c>
      <c r="B27" s="39" t="s">
        <v>54</v>
      </c>
      <c r="C27" s="17">
        <f t="shared" si="6"/>
        <v>589692.26</v>
      </c>
      <c r="D27" s="17">
        <f t="shared" si="0"/>
        <v>127273.46999999997</v>
      </c>
      <c r="E27" s="17">
        <f t="shared" si="6"/>
        <v>716965.73</v>
      </c>
    </row>
    <row r="28" spans="1:10" ht="36.75" customHeight="1" x14ac:dyDescent="0.2">
      <c r="A28" s="13" t="s">
        <v>55</v>
      </c>
      <c r="B28" s="48" t="s">
        <v>56</v>
      </c>
      <c r="C28" s="14">
        <v>589692.26</v>
      </c>
      <c r="D28" s="14">
        <f t="shared" si="0"/>
        <v>127273.46999999997</v>
      </c>
      <c r="E28" s="15">
        <v>716965.73</v>
      </c>
    </row>
    <row r="29" spans="1:10" ht="20.25" customHeight="1" x14ac:dyDescent="0.25">
      <c r="A29" s="11" t="s">
        <v>46</v>
      </c>
      <c r="B29" s="49" t="s">
        <v>45</v>
      </c>
      <c r="C29" s="50">
        <f t="shared" ref="C29:E30" si="7">C30</f>
        <v>468720</v>
      </c>
      <c r="D29" s="12">
        <f t="shared" si="0"/>
        <v>41580</v>
      </c>
      <c r="E29" s="50">
        <f t="shared" si="7"/>
        <v>510300</v>
      </c>
      <c r="F29" s="2">
        <v>5424449.1300000008</v>
      </c>
      <c r="G29" s="2">
        <v>4954659.88</v>
      </c>
      <c r="H29" s="2" t="s">
        <v>57</v>
      </c>
      <c r="I29" s="3" t="s">
        <v>58</v>
      </c>
      <c r="J29" s="4">
        <v>4954659.88</v>
      </c>
    </row>
    <row r="30" spans="1:10" ht="24" customHeight="1" x14ac:dyDescent="0.25">
      <c r="A30" s="16" t="s">
        <v>58</v>
      </c>
      <c r="B30" s="51" t="s">
        <v>57</v>
      </c>
      <c r="C30" s="52">
        <f t="shared" si="7"/>
        <v>468720</v>
      </c>
      <c r="D30" s="17">
        <f t="shared" si="0"/>
        <v>41580</v>
      </c>
      <c r="E30" s="52">
        <f t="shared" si="7"/>
        <v>510300</v>
      </c>
      <c r="F30" s="2">
        <v>457380</v>
      </c>
      <c r="G30" s="2">
        <v>457380</v>
      </c>
      <c r="H30" s="2" t="s">
        <v>59</v>
      </c>
      <c r="I30" s="3" t="s">
        <v>60</v>
      </c>
      <c r="J30" s="4">
        <v>457380</v>
      </c>
    </row>
    <row r="31" spans="1:10" ht="24" customHeight="1" x14ac:dyDescent="0.25">
      <c r="A31" s="13" t="s">
        <v>58</v>
      </c>
      <c r="B31" s="53" t="s">
        <v>59</v>
      </c>
      <c r="C31" s="54">
        <v>468720</v>
      </c>
      <c r="D31" s="14">
        <f t="shared" si="0"/>
        <v>41580</v>
      </c>
      <c r="E31" s="54">
        <v>510300</v>
      </c>
    </row>
    <row r="32" spans="1:10" ht="22.5" customHeight="1" x14ac:dyDescent="0.25">
      <c r="A32" s="37" t="s">
        <v>62</v>
      </c>
      <c r="B32" s="55" t="s">
        <v>61</v>
      </c>
      <c r="C32" s="56">
        <v>161093288.61000001</v>
      </c>
      <c r="D32" s="38">
        <f t="shared" si="0"/>
        <v>2707566.4399999976</v>
      </c>
      <c r="E32" s="56">
        <v>163800855.05000001</v>
      </c>
      <c r="F32" s="2">
        <v>1892233.66</v>
      </c>
      <c r="G32" s="2">
        <v>1892233.66</v>
      </c>
      <c r="H32" s="2" t="s">
        <v>63</v>
      </c>
      <c r="I32" s="3" t="s">
        <v>64</v>
      </c>
      <c r="J32" s="4">
        <v>1892233.66</v>
      </c>
    </row>
    <row r="33" spans="1:255" ht="36.75" customHeight="1" x14ac:dyDescent="0.25">
      <c r="A33" s="11" t="s">
        <v>64</v>
      </c>
      <c r="B33" s="49" t="s">
        <v>63</v>
      </c>
      <c r="C33" s="50">
        <f t="shared" ref="C33:E34" si="8">C34</f>
        <v>2182226.2400000002</v>
      </c>
      <c r="D33" s="12">
        <f t="shared" si="0"/>
        <v>942342.71999999974</v>
      </c>
      <c r="E33" s="50">
        <f t="shared" si="8"/>
        <v>3124568.96</v>
      </c>
      <c r="F33" s="2">
        <v>1892233.66</v>
      </c>
      <c r="G33" s="2">
        <v>1892233.66</v>
      </c>
      <c r="H33" s="2" t="s">
        <v>65</v>
      </c>
      <c r="I33" s="3" t="s">
        <v>66</v>
      </c>
      <c r="J33" s="4">
        <v>1892233.66</v>
      </c>
    </row>
    <row r="34" spans="1:255" ht="37.5" customHeight="1" x14ac:dyDescent="0.25">
      <c r="A34" s="16" t="s">
        <v>66</v>
      </c>
      <c r="B34" s="51" t="s">
        <v>65</v>
      </c>
      <c r="C34" s="52">
        <f t="shared" si="8"/>
        <v>2182226.2400000002</v>
      </c>
      <c r="D34" s="17">
        <f t="shared" si="0"/>
        <v>942342.71999999974</v>
      </c>
      <c r="E34" s="52">
        <f t="shared" si="8"/>
        <v>3124568.96</v>
      </c>
      <c r="F34" s="2">
        <v>447139.3</v>
      </c>
      <c r="G34" s="2">
        <v>447139.3</v>
      </c>
      <c r="H34" s="2" t="s">
        <v>67</v>
      </c>
      <c r="I34" s="3" t="s">
        <v>68</v>
      </c>
      <c r="J34" s="4">
        <v>447139.3</v>
      </c>
    </row>
    <row r="35" spans="1:255" ht="33.75" customHeight="1" x14ac:dyDescent="0.25">
      <c r="A35" s="13" t="s">
        <v>66</v>
      </c>
      <c r="B35" s="53" t="s">
        <v>67</v>
      </c>
      <c r="C35" s="54">
        <v>2182226.2400000002</v>
      </c>
      <c r="D35" s="14">
        <f t="shared" si="0"/>
        <v>942342.71999999974</v>
      </c>
      <c r="E35" s="54">
        <v>3124568.96</v>
      </c>
    </row>
    <row r="36" spans="1:255" ht="51.75" customHeight="1" x14ac:dyDescent="0.2">
      <c r="A36" s="11" t="s">
        <v>75</v>
      </c>
      <c r="B36" s="47" t="s">
        <v>74</v>
      </c>
      <c r="C36" s="12">
        <f t="shared" ref="C36:E37" si="9">C37</f>
        <v>887.69</v>
      </c>
      <c r="D36" s="12">
        <f t="shared" si="0"/>
        <v>-264.28000000000009</v>
      </c>
      <c r="E36" s="12">
        <f t="shared" si="9"/>
        <v>623.41</v>
      </c>
      <c r="F36" s="2">
        <v>6357.74</v>
      </c>
      <c r="G36" s="2">
        <v>3481.97</v>
      </c>
      <c r="H36" s="2" t="s">
        <v>76</v>
      </c>
      <c r="I36" s="3" t="s">
        <v>77</v>
      </c>
      <c r="J36" s="4">
        <v>3481.97</v>
      </c>
    </row>
    <row r="37" spans="1:255" ht="69.75" customHeight="1" x14ac:dyDescent="0.2">
      <c r="A37" s="16" t="s">
        <v>77</v>
      </c>
      <c r="B37" s="39" t="s">
        <v>76</v>
      </c>
      <c r="C37" s="17">
        <f t="shared" si="9"/>
        <v>887.69</v>
      </c>
      <c r="D37" s="17">
        <f t="shared" si="0"/>
        <v>-264.28000000000009</v>
      </c>
      <c r="E37" s="17">
        <f t="shared" si="9"/>
        <v>623.41</v>
      </c>
      <c r="F37" s="19">
        <v>6357.74</v>
      </c>
      <c r="G37" s="19">
        <v>3481.97</v>
      </c>
      <c r="H37" s="19" t="s">
        <v>78</v>
      </c>
      <c r="I37" s="3" t="s">
        <v>77</v>
      </c>
      <c r="J37" s="4">
        <v>3481.97</v>
      </c>
    </row>
    <row r="38" spans="1:255" ht="62.25" customHeight="1" x14ac:dyDescent="0.2">
      <c r="A38" s="13" t="s">
        <v>77</v>
      </c>
      <c r="B38" s="48" t="s">
        <v>78</v>
      </c>
      <c r="C38" s="14">
        <v>887.69</v>
      </c>
      <c r="D38" s="14">
        <f t="shared" si="0"/>
        <v>-264.28000000000009</v>
      </c>
      <c r="E38" s="14">
        <v>623.41</v>
      </c>
      <c r="F38" s="2">
        <v>125249230</v>
      </c>
      <c r="G38" s="2">
        <v>125249230</v>
      </c>
      <c r="H38" s="2" t="s">
        <v>79</v>
      </c>
      <c r="I38" s="3" t="s">
        <v>80</v>
      </c>
      <c r="J38" s="4">
        <v>125249230</v>
      </c>
    </row>
    <row r="39" spans="1:255" ht="21" customHeight="1" x14ac:dyDescent="0.2">
      <c r="A39" s="11" t="s">
        <v>80</v>
      </c>
      <c r="B39" s="47" t="s">
        <v>79</v>
      </c>
      <c r="C39" s="12">
        <f t="shared" ref="C39:E40" si="10">C40</f>
        <v>144714401</v>
      </c>
      <c r="D39" s="12">
        <f t="shared" si="0"/>
        <v>1765488</v>
      </c>
      <c r="E39" s="12">
        <f t="shared" si="10"/>
        <v>146479889</v>
      </c>
      <c r="F39" s="2">
        <v>125249230</v>
      </c>
      <c r="G39" s="2">
        <v>125249230</v>
      </c>
      <c r="H39" s="2" t="s">
        <v>81</v>
      </c>
      <c r="I39" s="3" t="s">
        <v>82</v>
      </c>
      <c r="J39" s="4">
        <v>125249230</v>
      </c>
    </row>
    <row r="40" spans="1:255" ht="27" customHeight="1" x14ac:dyDescent="0.2">
      <c r="A40" s="16" t="s">
        <v>82</v>
      </c>
      <c r="B40" s="39" t="s">
        <v>81</v>
      </c>
      <c r="C40" s="17">
        <f t="shared" si="10"/>
        <v>144714401</v>
      </c>
      <c r="D40" s="17">
        <f t="shared" si="0"/>
        <v>1765488</v>
      </c>
      <c r="E40" s="17">
        <f t="shared" si="10"/>
        <v>146479889</v>
      </c>
      <c r="F40" s="2">
        <v>40520912</v>
      </c>
      <c r="G40" s="2">
        <v>40520912</v>
      </c>
      <c r="H40" s="2" t="s">
        <v>83</v>
      </c>
      <c r="I40" s="3" t="s">
        <v>84</v>
      </c>
      <c r="J40" s="4">
        <v>40520912</v>
      </c>
    </row>
    <row r="41" spans="1:255" ht="21.75" customHeight="1" x14ac:dyDescent="0.2">
      <c r="A41" s="13" t="s">
        <v>82</v>
      </c>
      <c r="B41" s="48" t="s">
        <v>83</v>
      </c>
      <c r="C41" s="15">
        <v>144714401</v>
      </c>
      <c r="D41" s="14">
        <f t="shared" si="0"/>
        <v>1765488</v>
      </c>
      <c r="E41" s="15">
        <v>146479889</v>
      </c>
    </row>
    <row r="42" spans="1:255" ht="18.75" customHeight="1" thickBot="1" x14ac:dyDescent="0.25">
      <c r="A42" s="86" t="s">
        <v>97</v>
      </c>
      <c r="B42" s="57"/>
      <c r="C42" s="59">
        <v>377372518.39999998</v>
      </c>
      <c r="D42" s="59">
        <f t="shared" si="0"/>
        <v>40501892.200000048</v>
      </c>
      <c r="E42" s="59">
        <v>417874410.60000002</v>
      </c>
    </row>
    <row r="43" spans="1:255" s="67" customFormat="1" ht="18" customHeight="1" thickBot="1" x14ac:dyDescent="0.25">
      <c r="A43" s="60" t="s">
        <v>120</v>
      </c>
      <c r="B43" s="61"/>
      <c r="C43" s="62"/>
      <c r="D43" s="63"/>
      <c r="E43" s="64"/>
      <c r="F43" s="65"/>
      <c r="G43" s="65"/>
      <c r="H43" s="65"/>
      <c r="I43" s="65"/>
      <c r="J43" s="65"/>
      <c r="K43" s="65"/>
      <c r="L43" s="65"/>
      <c r="M43" s="65"/>
      <c r="N43" s="65"/>
      <c r="O43" s="65"/>
      <c r="P43" s="65"/>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6"/>
      <c r="ER43" s="66"/>
      <c r="ES43" s="66"/>
      <c r="ET43" s="66"/>
      <c r="EU43" s="66"/>
      <c r="EV43" s="66"/>
      <c r="EW43" s="66"/>
      <c r="EX43" s="66"/>
      <c r="EY43" s="66"/>
      <c r="EZ43" s="66"/>
      <c r="FA43" s="66"/>
      <c r="FB43" s="66"/>
      <c r="FC43" s="66"/>
      <c r="FD43" s="66"/>
      <c r="FE43" s="66"/>
      <c r="FF43" s="66"/>
      <c r="FG43" s="66"/>
      <c r="FH43" s="66"/>
      <c r="FI43" s="66"/>
      <c r="FJ43" s="66"/>
      <c r="FK43" s="66"/>
      <c r="FL43" s="66"/>
      <c r="FM43" s="66"/>
      <c r="FN43" s="66"/>
      <c r="FO43" s="66"/>
      <c r="FP43" s="66"/>
      <c r="FQ43" s="66"/>
      <c r="FR43" s="66"/>
      <c r="FS43" s="66"/>
      <c r="FT43" s="66"/>
      <c r="FU43" s="66"/>
      <c r="FV43" s="66"/>
      <c r="FW43" s="66"/>
      <c r="FX43" s="66"/>
      <c r="FY43" s="66"/>
      <c r="FZ43" s="66"/>
      <c r="GA43" s="66"/>
      <c r="GB43" s="66"/>
      <c r="GC43" s="66"/>
      <c r="GD43" s="66"/>
      <c r="GE43" s="66"/>
      <c r="GF43" s="66"/>
      <c r="GG43" s="66"/>
      <c r="GH43" s="66"/>
      <c r="GI43" s="66"/>
      <c r="GJ43" s="66"/>
      <c r="GK43" s="66"/>
      <c r="GL43" s="66"/>
      <c r="GM43" s="66"/>
      <c r="GN43" s="66"/>
      <c r="GO43" s="66"/>
      <c r="GP43" s="66"/>
      <c r="GQ43" s="66"/>
      <c r="GR43" s="66"/>
      <c r="GS43" s="66"/>
      <c r="GT43" s="66"/>
      <c r="GU43" s="66"/>
      <c r="GV43" s="66"/>
      <c r="GW43" s="66"/>
      <c r="GX43" s="66"/>
      <c r="GY43" s="66"/>
      <c r="GZ43" s="66"/>
      <c r="HA43" s="66"/>
      <c r="HB43" s="66"/>
      <c r="HC43" s="66"/>
      <c r="HD43" s="66"/>
      <c r="HE43" s="66"/>
      <c r="HF43" s="66"/>
      <c r="HG43" s="66"/>
      <c r="HH43" s="66"/>
      <c r="HI43" s="66"/>
      <c r="HJ43" s="66"/>
      <c r="HK43" s="66"/>
      <c r="HL43" s="66"/>
      <c r="HM43" s="66"/>
      <c r="HN43" s="66"/>
      <c r="HO43" s="66"/>
      <c r="HP43" s="66"/>
      <c r="HQ43" s="66"/>
      <c r="HR43" s="66"/>
      <c r="HS43" s="66"/>
      <c r="HT43" s="66"/>
      <c r="HU43" s="66"/>
      <c r="HV43" s="66"/>
      <c r="HW43" s="66"/>
      <c r="HX43" s="66"/>
      <c r="HY43" s="66"/>
      <c r="HZ43" s="66"/>
      <c r="IA43" s="66"/>
      <c r="IB43" s="66"/>
      <c r="IC43" s="66"/>
      <c r="ID43" s="66"/>
      <c r="IE43" s="66"/>
      <c r="IF43" s="66"/>
      <c r="IG43" s="66"/>
      <c r="IH43" s="66"/>
      <c r="II43" s="66"/>
      <c r="IJ43" s="66"/>
      <c r="IK43" s="66"/>
      <c r="IL43" s="66"/>
      <c r="IM43" s="66"/>
      <c r="IN43" s="66"/>
      <c r="IO43" s="66"/>
      <c r="IP43" s="66"/>
      <c r="IQ43" s="66"/>
      <c r="IR43" s="66"/>
      <c r="IS43" s="66"/>
      <c r="IT43" s="66"/>
      <c r="IU43" s="66"/>
    </row>
    <row r="44" spans="1:255" s="67" customFormat="1" ht="31.5" x14ac:dyDescent="0.2">
      <c r="A44" s="68" t="s">
        <v>121</v>
      </c>
      <c r="B44" s="69"/>
      <c r="C44" s="70"/>
      <c r="D44" s="71"/>
      <c r="E44" s="72"/>
      <c r="F44" s="73"/>
      <c r="G44" s="65"/>
      <c r="H44" s="65"/>
      <c r="I44" s="65"/>
      <c r="J44" s="65"/>
      <c r="K44" s="65"/>
      <c r="L44" s="65"/>
      <c r="M44" s="65"/>
      <c r="N44" s="65"/>
      <c r="O44" s="65"/>
      <c r="P44" s="65"/>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6"/>
      <c r="ER44" s="66"/>
      <c r="ES44" s="66"/>
      <c r="ET44" s="66"/>
      <c r="EU44" s="66"/>
      <c r="EV44" s="66"/>
      <c r="EW44" s="66"/>
      <c r="EX44" s="66"/>
      <c r="EY44" s="66"/>
      <c r="EZ44" s="66"/>
      <c r="FA44" s="66"/>
      <c r="FB44" s="66"/>
      <c r="FC44" s="66"/>
      <c r="FD44" s="66"/>
      <c r="FE44" s="66"/>
      <c r="FF44" s="66"/>
      <c r="FG44" s="66"/>
      <c r="FH44" s="66"/>
      <c r="FI44" s="66"/>
      <c r="FJ44" s="66"/>
      <c r="FK44" s="66"/>
      <c r="FL44" s="66"/>
      <c r="FM44" s="66"/>
      <c r="FN44" s="66"/>
      <c r="FO44" s="66"/>
      <c r="FP44" s="66"/>
      <c r="FQ44" s="66"/>
      <c r="FR44" s="66"/>
      <c r="FS44" s="66"/>
      <c r="FT44" s="66"/>
      <c r="FU44" s="66"/>
      <c r="FV44" s="66"/>
      <c r="FW44" s="66"/>
      <c r="FX44" s="66"/>
      <c r="FY44" s="66"/>
      <c r="FZ44" s="66"/>
      <c r="GA44" s="66"/>
      <c r="GB44" s="66"/>
      <c r="GC44" s="66"/>
      <c r="GD44" s="66"/>
      <c r="GE44" s="66"/>
      <c r="GF44" s="66"/>
      <c r="GG44" s="66"/>
      <c r="GH44" s="66"/>
      <c r="GI44" s="66"/>
      <c r="GJ44" s="66"/>
      <c r="GK44" s="66"/>
      <c r="GL44" s="66"/>
      <c r="GM44" s="66"/>
      <c r="GN44" s="66"/>
      <c r="GO44" s="66"/>
      <c r="GP44" s="66"/>
      <c r="GQ44" s="66"/>
      <c r="GR44" s="66"/>
      <c r="GS44" s="66"/>
      <c r="GT44" s="66"/>
      <c r="GU44" s="66"/>
      <c r="GV44" s="66"/>
      <c r="GW44" s="66"/>
      <c r="GX44" s="66"/>
      <c r="GY44" s="66"/>
      <c r="GZ44" s="66"/>
      <c r="HA44" s="66"/>
      <c r="HB44" s="66"/>
      <c r="HC44" s="66"/>
      <c r="HD44" s="66"/>
      <c r="HE44" s="66"/>
      <c r="HF44" s="66"/>
      <c r="HG44" s="66"/>
      <c r="HH44" s="66"/>
      <c r="HI44" s="66"/>
      <c r="HJ44" s="66"/>
      <c r="HK44" s="66"/>
      <c r="HL44" s="66"/>
      <c r="HM44" s="66"/>
      <c r="HN44" s="66"/>
      <c r="HO44" s="66"/>
      <c r="HP44" s="66"/>
      <c r="HQ44" s="66"/>
      <c r="HR44" s="66"/>
      <c r="HS44" s="66"/>
      <c r="HT44" s="66"/>
      <c r="HU44" s="66"/>
      <c r="HV44" s="66"/>
      <c r="HW44" s="66"/>
      <c r="HX44" s="66"/>
      <c r="HY44" s="66"/>
      <c r="HZ44" s="66"/>
      <c r="IA44" s="66"/>
      <c r="IB44" s="66"/>
      <c r="IC44" s="66"/>
      <c r="ID44" s="66"/>
      <c r="IE44" s="66"/>
      <c r="IF44" s="66"/>
      <c r="IG44" s="66"/>
      <c r="IH44" s="66"/>
      <c r="II44" s="66"/>
      <c r="IJ44" s="66"/>
      <c r="IK44" s="66"/>
      <c r="IL44" s="66"/>
      <c r="IM44" s="66"/>
      <c r="IN44" s="66"/>
      <c r="IO44" s="66"/>
      <c r="IP44" s="66"/>
      <c r="IQ44" s="66"/>
      <c r="IR44" s="66"/>
      <c r="IS44" s="66"/>
      <c r="IT44" s="66"/>
      <c r="IU44" s="66"/>
    </row>
    <row r="45" spans="1:255" s="67" customFormat="1" ht="15.75" x14ac:dyDescent="0.2">
      <c r="A45" s="74" t="s">
        <v>101</v>
      </c>
      <c r="B45" s="75" t="s">
        <v>100</v>
      </c>
      <c r="C45" s="76">
        <v>-377372518.39999998</v>
      </c>
      <c r="D45" s="77">
        <f t="shared" ref="D45:D52" si="11">E45-C45</f>
        <v>-40501892.200000048</v>
      </c>
      <c r="E45" s="76">
        <v>-417874410.60000002</v>
      </c>
      <c r="F45" s="73"/>
      <c r="G45" s="65"/>
      <c r="H45" s="65"/>
      <c r="I45" s="65"/>
      <c r="J45" s="65"/>
      <c r="K45" s="65"/>
      <c r="L45" s="65"/>
      <c r="M45" s="65"/>
      <c r="N45" s="65"/>
      <c r="O45" s="65"/>
      <c r="P45" s="65"/>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c r="EO45" s="66"/>
      <c r="EP45" s="66"/>
      <c r="EQ45" s="66"/>
      <c r="ER45" s="66"/>
      <c r="ES45" s="66"/>
      <c r="ET45" s="66"/>
      <c r="EU45" s="66"/>
      <c r="EV45" s="66"/>
      <c r="EW45" s="66"/>
      <c r="EX45" s="66"/>
      <c r="EY45" s="66"/>
      <c r="EZ45" s="66"/>
      <c r="FA45" s="66"/>
      <c r="FB45" s="66"/>
      <c r="FC45" s="66"/>
      <c r="FD45" s="66"/>
      <c r="FE45" s="66"/>
      <c r="FF45" s="66"/>
      <c r="FG45" s="66"/>
      <c r="FH45" s="66"/>
      <c r="FI45" s="66"/>
      <c r="FJ45" s="66"/>
      <c r="FK45" s="66"/>
      <c r="FL45" s="66"/>
      <c r="FM45" s="66"/>
      <c r="FN45" s="66"/>
      <c r="FO45" s="66"/>
      <c r="FP45" s="66"/>
      <c r="FQ45" s="66"/>
      <c r="FR45" s="66"/>
      <c r="FS45" s="66"/>
      <c r="FT45" s="66"/>
      <c r="FU45" s="66"/>
      <c r="FV45" s="66"/>
      <c r="FW45" s="66"/>
      <c r="FX45" s="66"/>
      <c r="FY45" s="66"/>
      <c r="FZ45" s="66"/>
      <c r="GA45" s="66"/>
      <c r="GB45" s="66"/>
      <c r="GC45" s="66"/>
      <c r="GD45" s="66"/>
      <c r="GE45" s="66"/>
      <c r="GF45" s="66"/>
      <c r="GG45" s="66"/>
      <c r="GH45" s="66"/>
      <c r="GI45" s="66"/>
      <c r="GJ45" s="66"/>
      <c r="GK45" s="66"/>
      <c r="GL45" s="66"/>
      <c r="GM45" s="66"/>
      <c r="GN45" s="66"/>
      <c r="GO45" s="66"/>
      <c r="GP45" s="66"/>
      <c r="GQ45" s="66"/>
      <c r="GR45" s="66"/>
      <c r="GS45" s="66"/>
      <c r="GT45" s="66"/>
      <c r="GU45" s="66"/>
      <c r="GV45" s="66"/>
      <c r="GW45" s="66"/>
      <c r="GX45" s="66"/>
      <c r="GY45" s="66"/>
      <c r="GZ45" s="66"/>
      <c r="HA45" s="66"/>
      <c r="HB45" s="66"/>
      <c r="HC45" s="66"/>
      <c r="HD45" s="66"/>
      <c r="HE45" s="66"/>
      <c r="HF45" s="66"/>
      <c r="HG45" s="66"/>
      <c r="HH45" s="66"/>
      <c r="HI45" s="66"/>
      <c r="HJ45" s="66"/>
      <c r="HK45" s="66"/>
      <c r="HL45" s="66"/>
      <c r="HM45" s="66"/>
      <c r="HN45" s="66"/>
      <c r="HO45" s="66"/>
      <c r="HP45" s="66"/>
      <c r="HQ45" s="66"/>
      <c r="HR45" s="66"/>
      <c r="HS45" s="66"/>
      <c r="HT45" s="66"/>
      <c r="HU45" s="66"/>
      <c r="HV45" s="66"/>
      <c r="HW45" s="66"/>
      <c r="HX45" s="66"/>
      <c r="HY45" s="66"/>
      <c r="HZ45" s="66"/>
      <c r="IA45" s="66"/>
      <c r="IB45" s="66"/>
      <c r="IC45" s="66"/>
      <c r="ID45" s="66"/>
      <c r="IE45" s="66"/>
      <c r="IF45" s="66"/>
      <c r="IG45" s="66"/>
      <c r="IH45" s="66"/>
      <c r="II45" s="66"/>
      <c r="IJ45" s="66"/>
      <c r="IK45" s="66"/>
      <c r="IL45" s="66"/>
      <c r="IM45" s="66"/>
      <c r="IN45" s="66"/>
      <c r="IO45" s="66"/>
      <c r="IP45" s="66"/>
      <c r="IQ45" s="66"/>
      <c r="IR45" s="66"/>
      <c r="IS45" s="66"/>
      <c r="IT45" s="66"/>
      <c r="IU45" s="66"/>
    </row>
    <row r="46" spans="1:255" s="67" customFormat="1" ht="15.75" x14ac:dyDescent="0.2">
      <c r="A46" s="74" t="s">
        <v>103</v>
      </c>
      <c r="B46" s="75" t="s">
        <v>102</v>
      </c>
      <c r="C46" s="76">
        <v>377372518.39999998</v>
      </c>
      <c r="D46" s="77">
        <f t="shared" si="11"/>
        <v>40501892.200000048</v>
      </c>
      <c r="E46" s="76">
        <v>417874410.60000002</v>
      </c>
      <c r="F46" s="73"/>
      <c r="G46" s="65"/>
      <c r="H46" s="65"/>
      <c r="I46" s="65"/>
      <c r="J46" s="65"/>
      <c r="K46" s="65"/>
      <c r="L46" s="65"/>
      <c r="M46" s="65"/>
      <c r="N46" s="65"/>
      <c r="O46" s="65"/>
      <c r="P46" s="65"/>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row>
    <row r="47" spans="1:255" s="67" customFormat="1" ht="15.75" x14ac:dyDescent="0.2">
      <c r="A47" s="74" t="s">
        <v>105</v>
      </c>
      <c r="B47" s="75" t="s">
        <v>104</v>
      </c>
      <c r="C47" s="76">
        <v>-377372518.39999998</v>
      </c>
      <c r="D47" s="77">
        <f t="shared" si="11"/>
        <v>-40501892.200000048</v>
      </c>
      <c r="E47" s="76">
        <v>-417874410.60000002</v>
      </c>
      <c r="F47" s="73"/>
      <c r="G47" s="65"/>
      <c r="H47" s="65"/>
      <c r="I47" s="65"/>
      <c r="J47" s="65"/>
      <c r="K47" s="65"/>
      <c r="L47" s="65"/>
      <c r="M47" s="65"/>
      <c r="N47" s="65"/>
      <c r="O47" s="65"/>
      <c r="P47" s="65"/>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row>
    <row r="48" spans="1:255" s="67" customFormat="1" ht="15.75" x14ac:dyDescent="0.2">
      <c r="A48" s="74" t="s">
        <v>107</v>
      </c>
      <c r="B48" s="75" t="s">
        <v>106</v>
      </c>
      <c r="C48" s="76">
        <v>-377372518.39999998</v>
      </c>
      <c r="D48" s="77">
        <f t="shared" si="11"/>
        <v>-40501892.200000048</v>
      </c>
      <c r="E48" s="76">
        <v>-417874410.60000002</v>
      </c>
      <c r="F48" s="73"/>
      <c r="G48" s="65"/>
      <c r="H48" s="65"/>
      <c r="I48" s="65"/>
      <c r="J48" s="65"/>
      <c r="K48" s="65"/>
      <c r="L48" s="65"/>
      <c r="M48" s="65"/>
      <c r="N48" s="65"/>
      <c r="O48" s="65"/>
      <c r="P48" s="65"/>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row>
    <row r="49" spans="1:255" s="67" customFormat="1" ht="31.5" x14ac:dyDescent="0.2">
      <c r="A49" s="74" t="s">
        <v>109</v>
      </c>
      <c r="B49" s="75" t="s">
        <v>108</v>
      </c>
      <c r="C49" s="76">
        <v>-377372518.39999998</v>
      </c>
      <c r="D49" s="77">
        <f t="shared" si="11"/>
        <v>-40501892.200000048</v>
      </c>
      <c r="E49" s="76">
        <v>-417874410.60000002</v>
      </c>
      <c r="F49" s="73"/>
      <c r="G49" s="65"/>
      <c r="H49" s="65"/>
      <c r="I49" s="65"/>
      <c r="J49" s="65"/>
      <c r="K49" s="65"/>
      <c r="L49" s="65"/>
      <c r="M49" s="65"/>
      <c r="N49" s="65"/>
      <c r="O49" s="65"/>
      <c r="P49" s="65"/>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row>
    <row r="50" spans="1:255" s="67" customFormat="1" ht="15.75" x14ac:dyDescent="0.2">
      <c r="A50" s="74" t="s">
        <v>111</v>
      </c>
      <c r="B50" s="75" t="s">
        <v>110</v>
      </c>
      <c r="C50" s="76">
        <v>377372518.39999998</v>
      </c>
      <c r="D50" s="77">
        <f t="shared" si="11"/>
        <v>40501892.200000048</v>
      </c>
      <c r="E50" s="76">
        <v>417874410.60000002</v>
      </c>
      <c r="F50" s="73"/>
      <c r="G50" s="65"/>
      <c r="H50" s="65"/>
      <c r="I50" s="65"/>
      <c r="J50" s="65"/>
      <c r="K50" s="65"/>
      <c r="L50" s="65"/>
      <c r="M50" s="65"/>
      <c r="N50" s="65"/>
      <c r="O50" s="65"/>
      <c r="P50" s="65"/>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row>
    <row r="51" spans="1:255" s="67" customFormat="1" ht="15.75" x14ac:dyDescent="0.2">
      <c r="A51" s="74" t="s">
        <v>113</v>
      </c>
      <c r="B51" s="75" t="s">
        <v>112</v>
      </c>
      <c r="C51" s="76">
        <v>377372518.39999998</v>
      </c>
      <c r="D51" s="77">
        <f t="shared" si="11"/>
        <v>40501892.200000048</v>
      </c>
      <c r="E51" s="76">
        <v>417874410.60000002</v>
      </c>
      <c r="F51" s="73"/>
      <c r="G51" s="65"/>
      <c r="H51" s="65"/>
      <c r="I51" s="65"/>
      <c r="J51" s="65"/>
      <c r="K51" s="65"/>
      <c r="L51" s="65"/>
      <c r="M51" s="65"/>
      <c r="N51" s="65"/>
      <c r="O51" s="65"/>
      <c r="P51" s="65"/>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55" s="67" customFormat="1" ht="32.25" thickBot="1" x14ac:dyDescent="0.25">
      <c r="A52" s="74" t="s">
        <v>115</v>
      </c>
      <c r="B52" s="75" t="s">
        <v>114</v>
      </c>
      <c r="C52" s="76">
        <v>377372518.39999998</v>
      </c>
      <c r="D52" s="77">
        <f t="shared" si="11"/>
        <v>40501892.200000048</v>
      </c>
      <c r="E52" s="76">
        <v>417874410.60000002</v>
      </c>
      <c r="F52" s="73"/>
      <c r="G52" s="65"/>
      <c r="H52" s="65"/>
      <c r="I52" s="65"/>
      <c r="J52" s="65"/>
      <c r="K52" s="65"/>
      <c r="L52" s="65"/>
      <c r="M52" s="65"/>
      <c r="N52" s="65"/>
      <c r="O52" s="65"/>
      <c r="P52" s="65"/>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row>
    <row r="53" spans="1:255" s="85" customFormat="1" ht="15.75" customHeight="1" thickBot="1" x14ac:dyDescent="0.25">
      <c r="A53" s="78" t="s">
        <v>122</v>
      </c>
      <c r="B53" s="79"/>
      <c r="C53" s="80"/>
      <c r="D53" s="62"/>
      <c r="E53" s="81"/>
      <c r="F53" s="82"/>
      <c r="G53" s="83"/>
      <c r="H53" s="83"/>
      <c r="I53" s="83"/>
      <c r="J53" s="83"/>
      <c r="K53" s="83"/>
      <c r="L53" s="83"/>
      <c r="M53" s="83"/>
      <c r="N53" s="83"/>
      <c r="O53" s="83"/>
      <c r="P53" s="83"/>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c r="FL53" s="84"/>
      <c r="FM53" s="84"/>
      <c r="FN53" s="84"/>
      <c r="FO53" s="84"/>
      <c r="FP53" s="84"/>
      <c r="FQ53" s="84"/>
      <c r="FR53" s="84"/>
      <c r="FS53" s="84"/>
      <c r="FT53" s="84"/>
      <c r="FU53" s="84"/>
      <c r="FV53" s="84"/>
      <c r="FW53" s="84"/>
      <c r="FX53" s="84"/>
      <c r="FY53" s="84"/>
      <c r="FZ53" s="84"/>
      <c r="GA53" s="84"/>
      <c r="GB53" s="84"/>
      <c r="GC53" s="84"/>
      <c r="GD53" s="84"/>
      <c r="GE53" s="84"/>
      <c r="GF53" s="84"/>
      <c r="GG53" s="84"/>
      <c r="GH53" s="84"/>
      <c r="GI53" s="84"/>
      <c r="GJ53" s="84"/>
      <c r="GK53" s="84"/>
      <c r="GL53" s="84"/>
      <c r="GM53" s="84"/>
      <c r="GN53" s="84"/>
      <c r="GO53" s="84"/>
      <c r="GP53" s="84"/>
      <c r="GQ53" s="84"/>
      <c r="GR53" s="84"/>
      <c r="GS53" s="84"/>
      <c r="GT53" s="84"/>
      <c r="GU53" s="84"/>
      <c r="GV53" s="84"/>
      <c r="GW53" s="84"/>
      <c r="GX53" s="84"/>
      <c r="GY53" s="84"/>
      <c r="GZ53" s="84"/>
      <c r="HA53" s="84"/>
      <c r="HB53" s="84"/>
      <c r="HC53" s="84"/>
      <c r="HD53" s="84"/>
      <c r="HE53" s="84"/>
      <c r="HF53" s="84"/>
      <c r="HG53" s="84"/>
      <c r="HH53" s="84"/>
      <c r="HI53" s="84"/>
      <c r="HJ53" s="84"/>
      <c r="HK53" s="84"/>
      <c r="HL53" s="84"/>
      <c r="HM53" s="84"/>
      <c r="HN53" s="84"/>
      <c r="HO53" s="84"/>
      <c r="HP53" s="84"/>
      <c r="HQ53" s="84"/>
      <c r="HR53" s="84"/>
      <c r="HS53" s="84"/>
      <c r="HT53" s="84"/>
      <c r="HU53" s="84"/>
      <c r="HV53" s="84"/>
      <c r="HW53" s="84"/>
      <c r="HX53" s="84"/>
      <c r="HY53" s="84"/>
      <c r="HZ53" s="84"/>
      <c r="IA53" s="84"/>
      <c r="IB53" s="84"/>
      <c r="IC53" s="84"/>
      <c r="ID53" s="84"/>
      <c r="IE53" s="84"/>
      <c r="IF53" s="84"/>
      <c r="IG53" s="84"/>
      <c r="IH53" s="84"/>
      <c r="II53" s="84"/>
      <c r="IJ53" s="84"/>
      <c r="IK53" s="84"/>
      <c r="IL53" s="84"/>
      <c r="IM53" s="84"/>
      <c r="IN53" s="84"/>
      <c r="IO53" s="84"/>
      <c r="IP53" s="84"/>
      <c r="IQ53" s="84"/>
      <c r="IR53" s="84"/>
      <c r="IS53" s="84"/>
      <c r="IT53" s="84"/>
      <c r="IU53" s="84"/>
    </row>
    <row r="54" spans="1:255" ht="35.25" customHeight="1" thickBot="1" x14ac:dyDescent="0.25">
      <c r="A54" s="135" t="s">
        <v>123</v>
      </c>
      <c r="B54" s="143" t="s">
        <v>124</v>
      </c>
      <c r="C54" s="144">
        <v>50872249.490000002</v>
      </c>
      <c r="D54" s="145">
        <f>E54-C54</f>
        <v>222133.19999999553</v>
      </c>
      <c r="E54" s="139">
        <v>51094382.689999998</v>
      </c>
    </row>
    <row r="55" spans="1:255" ht="45" customHeight="1" x14ac:dyDescent="0.2">
      <c r="A55" s="131" t="s">
        <v>125</v>
      </c>
      <c r="B55" s="132" t="s">
        <v>126</v>
      </c>
      <c r="C55" s="133">
        <v>39852271.630000003</v>
      </c>
      <c r="D55" s="134">
        <f t="shared" ref="D55:D66" si="12">E55-C55</f>
        <v>222133.19999999553</v>
      </c>
      <c r="E55" s="133">
        <v>40074404.829999998</v>
      </c>
    </row>
    <row r="56" spans="1:255" s="9" customFormat="1" ht="48.75" customHeight="1" x14ac:dyDescent="0.2">
      <c r="A56" s="101" t="s">
        <v>127</v>
      </c>
      <c r="B56" s="95" t="s">
        <v>128</v>
      </c>
      <c r="C56" s="96">
        <v>1480798</v>
      </c>
      <c r="D56" s="124">
        <f t="shared" si="12"/>
        <v>222133.19999999995</v>
      </c>
      <c r="E56" s="96">
        <f>E57</f>
        <v>1702931.2</v>
      </c>
      <c r="F56" s="6"/>
      <c r="G56" s="6"/>
      <c r="H56" s="6"/>
      <c r="I56" s="7"/>
      <c r="J56" s="8"/>
    </row>
    <row r="57" spans="1:255" ht="67.5" customHeight="1" thickBot="1" x14ac:dyDescent="0.25">
      <c r="A57" s="146" t="s">
        <v>129</v>
      </c>
      <c r="B57" s="147" t="s">
        <v>130</v>
      </c>
      <c r="C57" s="142">
        <v>1480798</v>
      </c>
      <c r="D57" s="130">
        <f t="shared" si="12"/>
        <v>222133.19999999995</v>
      </c>
      <c r="E57" s="158">
        <v>1702931.2</v>
      </c>
    </row>
    <row r="58" spans="1:255" ht="48" thickBot="1" x14ac:dyDescent="0.3">
      <c r="A58" s="160" t="s">
        <v>137</v>
      </c>
      <c r="B58" s="136" t="s">
        <v>138</v>
      </c>
      <c r="C58" s="144">
        <v>0</v>
      </c>
      <c r="D58" s="145">
        <f t="shared" si="12"/>
        <v>38164268.960000001</v>
      </c>
      <c r="E58" s="139">
        <v>38164268.960000001</v>
      </c>
    </row>
    <row r="59" spans="1:255" ht="31.5" x14ac:dyDescent="0.25">
      <c r="A59" s="151" t="s">
        <v>139</v>
      </c>
      <c r="B59" s="132" t="s">
        <v>140</v>
      </c>
      <c r="C59" s="159">
        <v>0</v>
      </c>
      <c r="D59" s="134">
        <f t="shared" si="12"/>
        <v>38164268.960000001</v>
      </c>
      <c r="E59" s="159">
        <v>38164268.960000001</v>
      </c>
    </row>
    <row r="60" spans="1:255" ht="31.5" x14ac:dyDescent="0.25">
      <c r="A60" s="94" t="s">
        <v>141</v>
      </c>
      <c r="B60" s="95" t="s">
        <v>142</v>
      </c>
      <c r="C60" s="100">
        <v>0</v>
      </c>
      <c r="D60" s="124">
        <f t="shared" si="12"/>
        <v>38164268.960000001</v>
      </c>
      <c r="E60" s="100">
        <v>38164268.960000001</v>
      </c>
    </row>
    <row r="61" spans="1:255" ht="63.75" thickBot="1" x14ac:dyDescent="0.25">
      <c r="A61" s="127" t="s">
        <v>252</v>
      </c>
      <c r="B61" s="128" t="s">
        <v>251</v>
      </c>
      <c r="C61" s="129">
        <v>0</v>
      </c>
      <c r="D61" s="130">
        <f t="shared" si="12"/>
        <v>38164268.960000001</v>
      </c>
      <c r="E61" s="129">
        <v>38164268.960000001</v>
      </c>
    </row>
    <row r="62" spans="1:255" ht="32.25" thickBot="1" x14ac:dyDescent="0.25">
      <c r="A62" s="135" t="s">
        <v>143</v>
      </c>
      <c r="B62" s="136" t="s">
        <v>144</v>
      </c>
      <c r="C62" s="137">
        <v>12045172.85</v>
      </c>
      <c r="D62" s="145">
        <f t="shared" si="12"/>
        <v>-9158</v>
      </c>
      <c r="E62" s="139">
        <v>12036014.85</v>
      </c>
    </row>
    <row r="63" spans="1:255" ht="31.5" x14ac:dyDescent="0.2">
      <c r="A63" s="131" t="s">
        <v>147</v>
      </c>
      <c r="B63" s="132" t="s">
        <v>148</v>
      </c>
      <c r="C63" s="133">
        <v>7702253.4299999997</v>
      </c>
      <c r="D63" s="134">
        <f t="shared" si="12"/>
        <v>-9158</v>
      </c>
      <c r="E63" s="133">
        <v>7693095.4299999997</v>
      </c>
    </row>
    <row r="64" spans="1:255" ht="15.75" x14ac:dyDescent="0.2">
      <c r="A64" s="101" t="s">
        <v>149</v>
      </c>
      <c r="B64" s="95" t="s">
        <v>150</v>
      </c>
      <c r="C64" s="96">
        <v>7702253.4299999997</v>
      </c>
      <c r="D64" s="124">
        <f t="shared" si="12"/>
        <v>-9158</v>
      </c>
      <c r="E64" s="96">
        <v>7693095.4299999997</v>
      </c>
    </row>
    <row r="65" spans="1:5" ht="63" x14ac:dyDescent="0.2">
      <c r="A65" s="110" t="s">
        <v>155</v>
      </c>
      <c r="B65" s="75" t="s">
        <v>156</v>
      </c>
      <c r="C65" s="70">
        <v>189275</v>
      </c>
      <c r="D65" s="126">
        <f t="shared" si="12"/>
        <v>725</v>
      </c>
      <c r="E65" s="76">
        <v>190000</v>
      </c>
    </row>
    <row r="66" spans="1:5" ht="79.5" thickBot="1" x14ac:dyDescent="0.25">
      <c r="A66" s="127" t="s">
        <v>157</v>
      </c>
      <c r="B66" s="128" t="s">
        <v>158</v>
      </c>
      <c r="C66" s="129">
        <v>72455</v>
      </c>
      <c r="D66" s="130">
        <f t="shared" si="12"/>
        <v>-9883</v>
      </c>
      <c r="E66" s="129">
        <v>62572</v>
      </c>
    </row>
    <row r="67" spans="1:5" ht="32.25" thickBot="1" x14ac:dyDescent="0.25">
      <c r="A67" s="135" t="s">
        <v>181</v>
      </c>
      <c r="B67" s="136" t="s">
        <v>182</v>
      </c>
      <c r="C67" s="137">
        <v>254636488.16999999</v>
      </c>
      <c r="D67" s="145">
        <f t="shared" ref="D67:D74" si="13">E67-C67</f>
        <v>2530906.75</v>
      </c>
      <c r="E67" s="139">
        <v>257167394.91999999</v>
      </c>
    </row>
    <row r="68" spans="1:5" ht="15.75" x14ac:dyDescent="0.2">
      <c r="A68" s="131" t="s">
        <v>183</v>
      </c>
      <c r="B68" s="132" t="s">
        <v>184</v>
      </c>
      <c r="C68" s="133">
        <v>89616815.280000001</v>
      </c>
      <c r="D68" s="134">
        <f t="shared" si="13"/>
        <v>795148.56000000238</v>
      </c>
      <c r="E68" s="133">
        <v>90411963.840000004</v>
      </c>
    </row>
    <row r="69" spans="1:5" ht="31.5" x14ac:dyDescent="0.2">
      <c r="A69" s="101" t="s">
        <v>185</v>
      </c>
      <c r="B69" s="95" t="s">
        <v>186</v>
      </c>
      <c r="C69" s="96">
        <v>89616815.280000001</v>
      </c>
      <c r="D69" s="124">
        <f t="shared" si="13"/>
        <v>795148.56000000238</v>
      </c>
      <c r="E69" s="96">
        <v>90411963.840000004</v>
      </c>
    </row>
    <row r="70" spans="1:5" ht="78.75" x14ac:dyDescent="0.2">
      <c r="A70" s="104" t="s">
        <v>187</v>
      </c>
      <c r="B70" s="98" t="s">
        <v>188</v>
      </c>
      <c r="C70" s="99">
        <v>8748574.1799999997</v>
      </c>
      <c r="D70" s="126">
        <f t="shared" si="13"/>
        <v>57606.660000000149</v>
      </c>
      <c r="E70" s="70">
        <v>8806180.8399999999</v>
      </c>
    </row>
    <row r="71" spans="1:5" ht="94.5" x14ac:dyDescent="0.25">
      <c r="A71" s="109" t="s">
        <v>189</v>
      </c>
      <c r="B71" s="75" t="s">
        <v>190</v>
      </c>
      <c r="C71" s="70">
        <v>1135574.8</v>
      </c>
      <c r="D71" s="126">
        <f t="shared" si="13"/>
        <v>-4682.1000000000931</v>
      </c>
      <c r="E71" s="76">
        <v>1130892.7</v>
      </c>
    </row>
    <row r="72" spans="1:5" ht="126" x14ac:dyDescent="0.25">
      <c r="A72" s="109" t="s">
        <v>191</v>
      </c>
      <c r="B72" s="75" t="s">
        <v>192</v>
      </c>
      <c r="C72" s="70">
        <v>45311441</v>
      </c>
      <c r="D72" s="126">
        <f t="shared" si="13"/>
        <v>742224</v>
      </c>
      <c r="E72" s="70">
        <v>46053665</v>
      </c>
    </row>
    <row r="73" spans="1:5" ht="31.5" x14ac:dyDescent="0.25">
      <c r="A73" s="94" t="s">
        <v>193</v>
      </c>
      <c r="B73" s="95" t="s">
        <v>194</v>
      </c>
      <c r="C73" s="96">
        <v>159199686.53999999</v>
      </c>
      <c r="D73" s="124">
        <f t="shared" si="13"/>
        <v>1735758.1899999976</v>
      </c>
      <c r="E73" s="96">
        <v>160935444.72999999</v>
      </c>
    </row>
    <row r="74" spans="1:5" ht="31.5" x14ac:dyDescent="0.2">
      <c r="A74" s="112" t="s">
        <v>195</v>
      </c>
      <c r="B74" s="95" t="s">
        <v>196</v>
      </c>
      <c r="C74" s="96">
        <v>159199686.53999999</v>
      </c>
      <c r="D74" s="124">
        <f t="shared" si="13"/>
        <v>1735758.1899999976</v>
      </c>
      <c r="E74" s="100">
        <v>160935444.72999999</v>
      </c>
    </row>
    <row r="75" spans="1:5" ht="63" x14ac:dyDescent="0.25">
      <c r="A75" s="109" t="s">
        <v>197</v>
      </c>
      <c r="B75" s="75" t="s">
        <v>198</v>
      </c>
      <c r="C75" s="70">
        <v>138012</v>
      </c>
      <c r="D75" s="126">
        <f t="shared" ref="D75:D83" si="14">E75-C75</f>
        <v>-16107</v>
      </c>
      <c r="E75" s="70">
        <v>121905</v>
      </c>
    </row>
    <row r="76" spans="1:5" ht="63" x14ac:dyDescent="0.25">
      <c r="A76" s="109" t="s">
        <v>199</v>
      </c>
      <c r="B76" s="75" t="s">
        <v>198</v>
      </c>
      <c r="C76" s="70">
        <v>403620</v>
      </c>
      <c r="D76" s="126">
        <f t="shared" si="14"/>
        <v>64155</v>
      </c>
      <c r="E76" s="70">
        <v>467775</v>
      </c>
    </row>
    <row r="77" spans="1:5" ht="78.75" x14ac:dyDescent="0.2">
      <c r="A77" s="110" t="s">
        <v>200</v>
      </c>
      <c r="B77" s="75" t="s">
        <v>201</v>
      </c>
      <c r="C77" s="70">
        <v>52080</v>
      </c>
      <c r="D77" s="126">
        <f t="shared" si="14"/>
        <v>4620</v>
      </c>
      <c r="E77" s="76">
        <v>56700</v>
      </c>
    </row>
    <row r="78" spans="1:5" ht="94.5" x14ac:dyDescent="0.2">
      <c r="A78" s="110" t="s">
        <v>189</v>
      </c>
      <c r="B78" s="75" t="s">
        <v>202</v>
      </c>
      <c r="C78" s="70">
        <v>81938</v>
      </c>
      <c r="D78" s="126">
        <f t="shared" si="14"/>
        <v>4682.1000000000058</v>
      </c>
      <c r="E78" s="70">
        <v>86620.1</v>
      </c>
    </row>
    <row r="79" spans="1:5" ht="189" x14ac:dyDescent="0.25">
      <c r="A79" s="109" t="s">
        <v>206</v>
      </c>
      <c r="B79" s="75" t="s">
        <v>207</v>
      </c>
      <c r="C79" s="70">
        <v>16664923</v>
      </c>
      <c r="D79" s="126">
        <f t="shared" si="14"/>
        <v>147672</v>
      </c>
      <c r="E79" s="70">
        <v>16812595</v>
      </c>
    </row>
    <row r="80" spans="1:5" ht="157.5" x14ac:dyDescent="0.25">
      <c r="A80" s="109" t="s">
        <v>208</v>
      </c>
      <c r="B80" s="75" t="s">
        <v>207</v>
      </c>
      <c r="C80" s="70">
        <v>76785233</v>
      </c>
      <c r="D80" s="126">
        <f t="shared" si="14"/>
        <v>804458</v>
      </c>
      <c r="E80" s="70">
        <v>77589691</v>
      </c>
    </row>
    <row r="81" spans="1:255" ht="94.5" x14ac:dyDescent="0.25">
      <c r="A81" s="109" t="s">
        <v>209</v>
      </c>
      <c r="B81" s="75" t="s">
        <v>210</v>
      </c>
      <c r="C81" s="70">
        <v>840880.74</v>
      </c>
      <c r="D81" s="126">
        <f t="shared" si="14"/>
        <v>-46477.609999999986</v>
      </c>
      <c r="E81" s="70">
        <v>794403.13</v>
      </c>
    </row>
    <row r="82" spans="1:255" ht="110.25" x14ac:dyDescent="0.25">
      <c r="A82" s="109" t="s">
        <v>211</v>
      </c>
      <c r="B82" s="75" t="s">
        <v>210</v>
      </c>
      <c r="C82" s="70">
        <v>6037663.2000000002</v>
      </c>
      <c r="D82" s="126">
        <f t="shared" si="14"/>
        <v>-164967.02000000048</v>
      </c>
      <c r="E82" s="70">
        <v>5872696.1799999997</v>
      </c>
    </row>
    <row r="83" spans="1:255" ht="299.25" x14ac:dyDescent="0.25">
      <c r="A83" s="109" t="s">
        <v>212</v>
      </c>
      <c r="B83" s="75" t="s">
        <v>213</v>
      </c>
      <c r="C83" s="70">
        <v>0</v>
      </c>
      <c r="D83" s="126">
        <f t="shared" si="14"/>
        <v>937722.72</v>
      </c>
      <c r="E83" s="70">
        <v>937722.72</v>
      </c>
    </row>
    <row r="84" spans="1:255" ht="36.75" customHeight="1" x14ac:dyDescent="0.25">
      <c r="A84" s="115" t="s">
        <v>229</v>
      </c>
      <c r="B84" s="92" t="s">
        <v>230</v>
      </c>
      <c r="C84" s="123">
        <v>8468072.2899999991</v>
      </c>
      <c r="D84" s="157">
        <f t="shared" ref="D84:D93" si="15">E84-C84</f>
        <v>-405994.42999999877</v>
      </c>
      <c r="E84" s="93">
        <v>8062077.8600000003</v>
      </c>
    </row>
    <row r="85" spans="1:255" ht="15.75" x14ac:dyDescent="0.25">
      <c r="A85" s="94" t="s">
        <v>231</v>
      </c>
      <c r="B85" s="95" t="s">
        <v>232</v>
      </c>
      <c r="C85" s="96">
        <v>8468072.2899999991</v>
      </c>
      <c r="D85" s="124">
        <f t="shared" si="15"/>
        <v>-405994.42999999877</v>
      </c>
      <c r="E85" s="96">
        <v>8062077.8600000003</v>
      </c>
    </row>
    <row r="86" spans="1:255" ht="47.25" x14ac:dyDescent="0.2">
      <c r="A86" s="104" t="s">
        <v>233</v>
      </c>
      <c r="B86" s="98" t="s">
        <v>234</v>
      </c>
      <c r="C86" s="99">
        <v>555436.65</v>
      </c>
      <c r="D86" s="126">
        <f t="shared" si="15"/>
        <v>-538903.32000000007</v>
      </c>
      <c r="E86" s="70">
        <v>16533.330000000002</v>
      </c>
    </row>
    <row r="87" spans="1:255" ht="63" x14ac:dyDescent="0.2">
      <c r="A87" s="104" t="s">
        <v>235</v>
      </c>
      <c r="B87" s="98" t="s">
        <v>236</v>
      </c>
      <c r="C87" s="99">
        <v>119659.25</v>
      </c>
      <c r="D87" s="126">
        <f t="shared" si="15"/>
        <v>-66784.17</v>
      </c>
      <c r="E87" s="70">
        <v>52875.08</v>
      </c>
    </row>
    <row r="88" spans="1:255" ht="47.25" x14ac:dyDescent="0.25">
      <c r="A88" s="107" t="s">
        <v>241</v>
      </c>
      <c r="B88" s="75" t="s">
        <v>242</v>
      </c>
      <c r="C88" s="70">
        <v>595648.75</v>
      </c>
      <c r="D88" s="126">
        <f t="shared" si="15"/>
        <v>128559.06000000006</v>
      </c>
      <c r="E88" s="70">
        <v>724207.81</v>
      </c>
    </row>
    <row r="89" spans="1:255" ht="158.25" thickBot="1" x14ac:dyDescent="0.3">
      <c r="A89" s="153" t="s">
        <v>243</v>
      </c>
      <c r="B89" s="128" t="s">
        <v>244</v>
      </c>
      <c r="C89" s="129">
        <v>5755323</v>
      </c>
      <c r="D89" s="130">
        <f t="shared" si="15"/>
        <v>71134</v>
      </c>
      <c r="E89" s="129">
        <v>5826457</v>
      </c>
    </row>
    <row r="90" spans="1:255" ht="48" thickBot="1" x14ac:dyDescent="0.25">
      <c r="A90" s="135" t="s">
        <v>245</v>
      </c>
      <c r="B90" s="136" t="s">
        <v>246</v>
      </c>
      <c r="C90" s="137">
        <v>887.69</v>
      </c>
      <c r="D90" s="145">
        <f t="shared" si="15"/>
        <v>-264.28000000000009</v>
      </c>
      <c r="E90" s="139">
        <v>623.41</v>
      </c>
    </row>
    <row r="91" spans="1:255" ht="15.75" x14ac:dyDescent="0.2">
      <c r="A91" s="131" t="s">
        <v>231</v>
      </c>
      <c r="B91" s="132" t="s">
        <v>247</v>
      </c>
      <c r="C91" s="133">
        <v>887.69</v>
      </c>
      <c r="D91" s="134">
        <f t="shared" si="15"/>
        <v>-264.28000000000009</v>
      </c>
      <c r="E91" s="133">
        <v>623.41</v>
      </c>
    </row>
    <row r="92" spans="1:255" ht="63" x14ac:dyDescent="0.2">
      <c r="A92" s="110" t="s">
        <v>248</v>
      </c>
      <c r="B92" s="75" t="s">
        <v>249</v>
      </c>
      <c r="C92" s="70">
        <v>887.69</v>
      </c>
      <c r="D92" s="126">
        <f t="shared" si="15"/>
        <v>-264.28000000000009</v>
      </c>
      <c r="E92" s="70">
        <v>623.41</v>
      </c>
    </row>
    <row r="93" spans="1:255" ht="15.75" x14ac:dyDescent="0.25">
      <c r="A93" s="91" t="s">
        <v>250</v>
      </c>
      <c r="B93" s="116"/>
      <c r="C93" s="125">
        <v>372335887</v>
      </c>
      <c r="D93" s="157">
        <f t="shared" si="15"/>
        <v>40501892.199999988</v>
      </c>
      <c r="E93" s="125">
        <v>412837779.19999999</v>
      </c>
    </row>
    <row r="94" spans="1:255" ht="28.5" customHeight="1" thickBot="1" x14ac:dyDescent="0.25">
      <c r="A94" s="20"/>
      <c r="C94" s="21"/>
      <c r="D94" s="21"/>
      <c r="E94" s="21"/>
    </row>
    <row r="95" spans="1:255" s="85" customFormat="1" ht="15.75" customHeight="1" thickBot="1" x14ac:dyDescent="0.25">
      <c r="A95" s="78" t="s">
        <v>253</v>
      </c>
      <c r="B95" s="79"/>
      <c r="C95" s="80"/>
      <c r="D95" s="173"/>
      <c r="E95" s="81"/>
      <c r="F95" s="82"/>
      <c r="G95" s="83"/>
      <c r="H95" s="83"/>
      <c r="I95" s="83"/>
      <c r="J95" s="83"/>
      <c r="K95" s="83"/>
      <c r="L95" s="83"/>
      <c r="M95" s="83"/>
      <c r="N95" s="83"/>
      <c r="O95" s="83"/>
      <c r="P95" s="83"/>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84"/>
      <c r="BY95" s="84"/>
      <c r="BZ95" s="84"/>
      <c r="CA95" s="84"/>
      <c r="CB95" s="84"/>
      <c r="CC95" s="84"/>
      <c r="CD95" s="84"/>
      <c r="CE95" s="84"/>
      <c r="CF95" s="84"/>
      <c r="CG95" s="84"/>
      <c r="CH95" s="84"/>
      <c r="CI95" s="84"/>
      <c r="CJ95" s="84"/>
      <c r="CK95" s="84"/>
      <c r="CL95" s="84"/>
      <c r="CM95" s="84"/>
      <c r="CN95" s="84"/>
      <c r="CO95" s="84"/>
      <c r="CP95" s="84"/>
      <c r="CQ95" s="84"/>
      <c r="CR95" s="84"/>
      <c r="CS95" s="84"/>
      <c r="CT95" s="84"/>
      <c r="CU95" s="84"/>
      <c r="CV95" s="84"/>
      <c r="CW95" s="84"/>
      <c r="CX95" s="84"/>
      <c r="CY95" s="84"/>
      <c r="CZ95" s="84"/>
      <c r="DA95" s="84"/>
      <c r="DB95" s="84"/>
      <c r="DC95" s="84"/>
      <c r="DD95" s="84"/>
      <c r="DE95" s="84"/>
      <c r="DF95" s="84"/>
      <c r="DG95" s="84"/>
      <c r="DH95" s="84"/>
      <c r="DI95" s="84"/>
      <c r="DJ95" s="84"/>
      <c r="DK95" s="84"/>
      <c r="DL95" s="84"/>
      <c r="DM95" s="84"/>
      <c r="DN95" s="84"/>
      <c r="DO95" s="84"/>
      <c r="DP95" s="84"/>
      <c r="DQ95" s="84"/>
      <c r="DR95" s="84"/>
      <c r="DS95" s="84"/>
      <c r="DT95" s="84"/>
      <c r="DU95" s="84"/>
      <c r="DV95" s="84"/>
      <c r="DW95" s="84"/>
      <c r="DX95" s="84"/>
      <c r="DY95" s="84"/>
      <c r="DZ95" s="84"/>
      <c r="EA95" s="84"/>
      <c r="EB95" s="84"/>
      <c r="EC95" s="84"/>
      <c r="ED95" s="84"/>
      <c r="EE95" s="84"/>
      <c r="EF95" s="84"/>
      <c r="EG95" s="84"/>
      <c r="EH95" s="84"/>
      <c r="EI95" s="84"/>
      <c r="EJ95" s="84"/>
      <c r="EK95" s="84"/>
      <c r="EL95" s="84"/>
      <c r="EM95" s="84"/>
      <c r="EN95" s="84"/>
      <c r="EO95" s="84"/>
      <c r="EP95" s="84"/>
      <c r="EQ95" s="84"/>
      <c r="ER95" s="84"/>
      <c r="ES95" s="84"/>
      <c r="ET95" s="84"/>
      <c r="EU95" s="84"/>
      <c r="EV95" s="84"/>
      <c r="EW95" s="84"/>
      <c r="EX95" s="84"/>
      <c r="EY95" s="84"/>
      <c r="EZ95" s="84"/>
      <c r="FA95" s="84"/>
      <c r="FB95" s="84"/>
      <c r="FC95" s="84"/>
      <c r="FD95" s="84"/>
      <c r="FE95" s="84"/>
      <c r="FF95" s="84"/>
      <c r="FG95" s="84"/>
      <c r="FH95" s="84"/>
      <c r="FI95" s="84"/>
      <c r="FJ95" s="84"/>
      <c r="FK95" s="84"/>
      <c r="FL95" s="84"/>
      <c r="FM95" s="84"/>
      <c r="FN95" s="84"/>
      <c r="FO95" s="84"/>
      <c r="FP95" s="84"/>
      <c r="FQ95" s="84"/>
      <c r="FR95" s="84"/>
      <c r="FS95" s="84"/>
      <c r="FT95" s="84"/>
      <c r="FU95" s="84"/>
      <c r="FV95" s="84"/>
      <c r="FW95" s="84"/>
      <c r="FX95" s="84"/>
      <c r="FY95" s="84"/>
      <c r="FZ95" s="84"/>
      <c r="GA95" s="84"/>
      <c r="GB95" s="84"/>
      <c r="GC95" s="84"/>
      <c r="GD95" s="84"/>
      <c r="GE95" s="84"/>
      <c r="GF95" s="84"/>
      <c r="GG95" s="84"/>
      <c r="GH95" s="84"/>
      <c r="GI95" s="84"/>
      <c r="GJ95" s="84"/>
      <c r="GK95" s="84"/>
      <c r="GL95" s="84"/>
      <c r="GM95" s="84"/>
      <c r="GN95" s="84"/>
      <c r="GO95" s="84"/>
      <c r="GP95" s="84"/>
      <c r="GQ95" s="84"/>
      <c r="GR95" s="84"/>
      <c r="GS95" s="84"/>
      <c r="GT95" s="84"/>
      <c r="GU95" s="84"/>
      <c r="GV95" s="84"/>
      <c r="GW95" s="84"/>
      <c r="GX95" s="84"/>
      <c r="GY95" s="84"/>
      <c r="GZ95" s="84"/>
      <c r="HA95" s="84"/>
      <c r="HB95" s="84"/>
      <c r="HC95" s="84"/>
      <c r="HD95" s="84"/>
      <c r="HE95" s="84"/>
      <c r="HF95" s="84"/>
      <c r="HG95" s="84"/>
      <c r="HH95" s="84"/>
      <c r="HI95" s="84"/>
      <c r="HJ95" s="84"/>
      <c r="HK95" s="84"/>
      <c r="HL95" s="84"/>
      <c r="HM95" s="84"/>
      <c r="HN95" s="84"/>
      <c r="HO95" s="84"/>
      <c r="HP95" s="84"/>
      <c r="HQ95" s="84"/>
      <c r="HR95" s="84"/>
      <c r="HS95" s="84"/>
      <c r="HT95" s="84"/>
      <c r="HU95" s="84"/>
      <c r="HV95" s="84"/>
      <c r="HW95" s="84"/>
      <c r="HX95" s="84"/>
      <c r="HY95" s="84"/>
      <c r="HZ95" s="84"/>
      <c r="IA95" s="84"/>
      <c r="IB95" s="84"/>
      <c r="IC95" s="84"/>
      <c r="ID95" s="84"/>
      <c r="IE95" s="84"/>
      <c r="IF95" s="84"/>
      <c r="IG95" s="84"/>
      <c r="IH95" s="84"/>
      <c r="II95" s="84"/>
      <c r="IJ95" s="84"/>
      <c r="IK95" s="84"/>
      <c r="IL95" s="84"/>
      <c r="IM95" s="84"/>
      <c r="IN95" s="84"/>
      <c r="IO95" s="84"/>
      <c r="IP95" s="84"/>
      <c r="IQ95" s="84"/>
      <c r="IR95" s="84"/>
      <c r="IS95" s="84"/>
      <c r="IT95" s="84"/>
      <c r="IU95" s="84"/>
    </row>
    <row r="96" spans="1:255" ht="15.75" x14ac:dyDescent="0.2">
      <c r="A96" s="168" t="s">
        <v>254</v>
      </c>
      <c r="B96" s="175" t="s">
        <v>287</v>
      </c>
      <c r="C96" s="174">
        <v>94461004.769999996</v>
      </c>
      <c r="D96" s="174">
        <f t="shared" ref="D96:D138" si="16">E96-C96</f>
        <v>37899851.450000003</v>
      </c>
      <c r="E96" s="174">
        <v>132360856.22</v>
      </c>
    </row>
    <row r="97" spans="1:5" ht="21" customHeight="1" x14ac:dyDescent="0.2">
      <c r="A97" s="162" t="s">
        <v>255</v>
      </c>
      <c r="B97" s="176" t="s">
        <v>286</v>
      </c>
      <c r="C97" s="157">
        <v>45550304.25</v>
      </c>
      <c r="D97" s="157">
        <f t="shared" si="16"/>
        <v>-383818.5700000003</v>
      </c>
      <c r="E97" s="157">
        <v>45166485.68</v>
      </c>
    </row>
    <row r="98" spans="1:5" ht="31.5" x14ac:dyDescent="0.2">
      <c r="A98" s="162" t="s">
        <v>256</v>
      </c>
      <c r="B98" s="176" t="s">
        <v>288</v>
      </c>
      <c r="C98" s="157">
        <v>1480798</v>
      </c>
      <c r="D98" s="157">
        <f t="shared" si="16"/>
        <v>222133.19999999995</v>
      </c>
      <c r="E98" s="157">
        <v>1702931.2</v>
      </c>
    </row>
    <row r="99" spans="1:5" ht="78.75" x14ac:dyDescent="0.2">
      <c r="A99" s="102" t="s">
        <v>257</v>
      </c>
      <c r="B99" s="106" t="s">
        <v>285</v>
      </c>
      <c r="C99" s="179">
        <v>1480798</v>
      </c>
      <c r="D99" s="126">
        <f t="shared" si="16"/>
        <v>222133.19999999995</v>
      </c>
      <c r="E99" s="179">
        <v>1702931.2</v>
      </c>
    </row>
    <row r="100" spans="1:5" ht="15.75" x14ac:dyDescent="0.25">
      <c r="A100" s="163" t="s">
        <v>258</v>
      </c>
      <c r="B100" s="176" t="s">
        <v>289</v>
      </c>
      <c r="C100" s="157">
        <v>887.69</v>
      </c>
      <c r="D100" s="157">
        <f t="shared" si="16"/>
        <v>-264.28000000000009</v>
      </c>
      <c r="E100" s="157">
        <v>623.41</v>
      </c>
    </row>
    <row r="101" spans="1:5" ht="63" x14ac:dyDescent="0.2">
      <c r="A101" s="110" t="s">
        <v>259</v>
      </c>
      <c r="B101" s="75" t="s">
        <v>290</v>
      </c>
      <c r="C101" s="179">
        <v>887.69</v>
      </c>
      <c r="D101" s="126">
        <f t="shared" si="16"/>
        <v>-264.28000000000009</v>
      </c>
      <c r="E101" s="179">
        <v>623.41</v>
      </c>
    </row>
    <row r="102" spans="1:5" ht="15.75" x14ac:dyDescent="0.2">
      <c r="A102" s="162" t="s">
        <v>260</v>
      </c>
      <c r="B102" s="176" t="s">
        <v>291</v>
      </c>
      <c r="C102" s="157">
        <v>16346486.449999999</v>
      </c>
      <c r="D102" s="157">
        <f t="shared" si="16"/>
        <v>-605687.48999999836</v>
      </c>
      <c r="E102" s="157">
        <v>15740798.960000001</v>
      </c>
    </row>
    <row r="103" spans="1:5" ht="63" x14ac:dyDescent="0.2">
      <c r="A103" s="164" t="s">
        <v>235</v>
      </c>
      <c r="B103" s="75" t="s">
        <v>335</v>
      </c>
      <c r="C103" s="179">
        <v>119659.25</v>
      </c>
      <c r="D103" s="126">
        <f t="shared" si="16"/>
        <v>-66784.17</v>
      </c>
      <c r="E103" s="179">
        <v>52875.08</v>
      </c>
    </row>
    <row r="104" spans="1:5" ht="47.25" x14ac:dyDescent="0.2">
      <c r="A104" s="164" t="s">
        <v>233</v>
      </c>
      <c r="B104" s="75" t="s">
        <v>336</v>
      </c>
      <c r="C104" s="179">
        <v>555436.65</v>
      </c>
      <c r="D104" s="126">
        <f t="shared" si="16"/>
        <v>-538903.32000000007</v>
      </c>
      <c r="E104" s="179">
        <v>16533.330000000002</v>
      </c>
    </row>
    <row r="105" spans="1:5" ht="15.75" x14ac:dyDescent="0.2">
      <c r="A105" s="162" t="s">
        <v>261</v>
      </c>
      <c r="B105" s="176" t="s">
        <v>293</v>
      </c>
      <c r="C105" s="157">
        <v>10963626.65</v>
      </c>
      <c r="D105" s="157">
        <f t="shared" si="16"/>
        <v>128559.06000000052</v>
      </c>
      <c r="E105" s="157">
        <v>11092185.710000001</v>
      </c>
    </row>
    <row r="106" spans="1:5" ht="15.75" x14ac:dyDescent="0.2">
      <c r="A106" s="162" t="s">
        <v>262</v>
      </c>
      <c r="B106" s="176" t="s">
        <v>294</v>
      </c>
      <c r="C106" s="157">
        <v>648826.65</v>
      </c>
      <c r="D106" s="157">
        <f t="shared" si="16"/>
        <v>128559.05999999994</v>
      </c>
      <c r="E106" s="157">
        <v>777385.71</v>
      </c>
    </row>
    <row r="107" spans="1:5" ht="47.25" x14ac:dyDescent="0.25">
      <c r="A107" s="109" t="s">
        <v>241</v>
      </c>
      <c r="B107" s="75" t="s">
        <v>295</v>
      </c>
      <c r="C107" s="179">
        <v>595648.75</v>
      </c>
      <c r="D107" s="126">
        <f t="shared" si="16"/>
        <v>128559.06000000006</v>
      </c>
      <c r="E107" s="179">
        <v>724207.81</v>
      </c>
    </row>
    <row r="108" spans="1:5" ht="15.75" x14ac:dyDescent="0.2">
      <c r="A108" s="162" t="s">
        <v>266</v>
      </c>
      <c r="B108" s="176" t="s">
        <v>300</v>
      </c>
      <c r="C108" s="157">
        <v>12045172.85</v>
      </c>
      <c r="D108" s="157">
        <f t="shared" si="16"/>
        <v>-9158</v>
      </c>
      <c r="E108" s="157">
        <v>12036014.85</v>
      </c>
    </row>
    <row r="109" spans="1:5" ht="15.75" x14ac:dyDescent="0.2">
      <c r="A109" s="162" t="s">
        <v>267</v>
      </c>
      <c r="B109" s="176" t="s">
        <v>301</v>
      </c>
      <c r="C109" s="157">
        <v>12045172.85</v>
      </c>
      <c r="D109" s="157">
        <f t="shared" si="16"/>
        <v>-9158</v>
      </c>
      <c r="E109" s="157">
        <v>12036014.85</v>
      </c>
    </row>
    <row r="110" spans="1:5" ht="63" x14ac:dyDescent="0.2">
      <c r="A110" s="110" t="s">
        <v>269</v>
      </c>
      <c r="B110" s="75" t="s">
        <v>305</v>
      </c>
      <c r="C110" s="179">
        <v>189275</v>
      </c>
      <c r="D110" s="126">
        <f t="shared" si="16"/>
        <v>725</v>
      </c>
      <c r="E110" s="179">
        <v>190000</v>
      </c>
    </row>
    <row r="111" spans="1:5" ht="78.75" x14ac:dyDescent="0.2">
      <c r="A111" s="110" t="s">
        <v>157</v>
      </c>
      <c r="B111" s="75" t="s">
        <v>306</v>
      </c>
      <c r="C111" s="179">
        <v>72455</v>
      </c>
      <c r="D111" s="126">
        <f t="shared" si="16"/>
        <v>-9883</v>
      </c>
      <c r="E111" s="179">
        <v>62572</v>
      </c>
    </row>
    <row r="112" spans="1:5" ht="31.5" x14ac:dyDescent="0.2">
      <c r="A112" s="91" t="s">
        <v>337</v>
      </c>
      <c r="B112" s="176" t="s">
        <v>338</v>
      </c>
      <c r="C112" s="157">
        <v>0</v>
      </c>
      <c r="D112" s="157">
        <f t="shared" si="16"/>
        <v>38164268.960000001</v>
      </c>
      <c r="E112" s="157">
        <v>38164268.960000001</v>
      </c>
    </row>
    <row r="113" spans="1:5" ht="15.75" x14ac:dyDescent="0.2">
      <c r="A113" s="91" t="s">
        <v>340</v>
      </c>
      <c r="B113" s="176" t="s">
        <v>339</v>
      </c>
      <c r="C113" s="157">
        <v>0</v>
      </c>
      <c r="D113" s="157">
        <f t="shared" si="16"/>
        <v>38164268.960000001</v>
      </c>
      <c r="E113" s="157">
        <v>38164268.960000001</v>
      </c>
    </row>
    <row r="114" spans="1:5" ht="63" x14ac:dyDescent="0.2">
      <c r="A114" s="164" t="s">
        <v>252</v>
      </c>
      <c r="B114" s="75" t="s">
        <v>341</v>
      </c>
      <c r="C114" s="179">
        <v>0</v>
      </c>
      <c r="D114" s="126">
        <f t="shared" si="16"/>
        <v>38164268.960000001</v>
      </c>
      <c r="E114" s="179">
        <v>38164268.960000001</v>
      </c>
    </row>
    <row r="115" spans="1:5" ht="31.5" x14ac:dyDescent="0.2">
      <c r="A115" s="161" t="s">
        <v>273</v>
      </c>
      <c r="B115" s="175" t="s">
        <v>311</v>
      </c>
      <c r="C115" s="178">
        <v>268492789.82999998</v>
      </c>
      <c r="D115" s="178">
        <f t="shared" si="16"/>
        <v>2602040.75</v>
      </c>
      <c r="E115" s="178">
        <v>271094830.57999998</v>
      </c>
    </row>
    <row r="116" spans="1:5" ht="15.75" x14ac:dyDescent="0.2">
      <c r="A116" s="162" t="s">
        <v>265</v>
      </c>
      <c r="B116" s="176" t="s">
        <v>310</v>
      </c>
      <c r="C116" s="157">
        <v>266285277.03</v>
      </c>
      <c r="D116" s="157">
        <f t="shared" si="16"/>
        <v>2602040.7499999702</v>
      </c>
      <c r="E116" s="157">
        <v>268887317.77999997</v>
      </c>
    </row>
    <row r="117" spans="1:5" ht="15.75" x14ac:dyDescent="0.2">
      <c r="A117" s="162" t="s">
        <v>274</v>
      </c>
      <c r="B117" s="176" t="s">
        <v>312</v>
      </c>
      <c r="C117" s="157">
        <v>88481240.480000004</v>
      </c>
      <c r="D117" s="157">
        <f t="shared" si="16"/>
        <v>799830.65999999642</v>
      </c>
      <c r="E117" s="157">
        <v>89281071.140000001</v>
      </c>
    </row>
    <row r="118" spans="1:5" ht="78.75" x14ac:dyDescent="0.2">
      <c r="A118" s="110" t="s">
        <v>187</v>
      </c>
      <c r="B118" s="75" t="s">
        <v>313</v>
      </c>
      <c r="C118" s="179">
        <v>8748574.1799999997</v>
      </c>
      <c r="D118" s="126">
        <f t="shared" si="16"/>
        <v>57606.660000000149</v>
      </c>
      <c r="E118" s="179">
        <v>8806180.8399999999</v>
      </c>
    </row>
    <row r="119" spans="1:5" ht="126" x14ac:dyDescent="0.25">
      <c r="A119" s="109" t="s">
        <v>275</v>
      </c>
      <c r="B119" s="75" t="s">
        <v>314</v>
      </c>
      <c r="C119" s="179">
        <v>45311441</v>
      </c>
      <c r="D119" s="126">
        <f t="shared" si="16"/>
        <v>742224</v>
      </c>
      <c r="E119" s="179">
        <v>46053665</v>
      </c>
    </row>
    <row r="120" spans="1:5" ht="15.75" x14ac:dyDescent="0.2">
      <c r="A120" s="162" t="s">
        <v>276</v>
      </c>
      <c r="B120" s="176" t="s">
        <v>315</v>
      </c>
      <c r="C120" s="157">
        <v>164676359.53999999</v>
      </c>
      <c r="D120" s="157">
        <f t="shared" si="16"/>
        <v>1749542.0900000036</v>
      </c>
      <c r="E120" s="157">
        <v>166425901.63</v>
      </c>
    </row>
    <row r="121" spans="1:5" ht="15.75" x14ac:dyDescent="0.2">
      <c r="A121" s="165" t="s">
        <v>277</v>
      </c>
      <c r="B121" s="180" t="s">
        <v>315</v>
      </c>
      <c r="C121" s="124">
        <v>118634922.12</v>
      </c>
      <c r="D121" s="124">
        <f t="shared" si="16"/>
        <v>1577213.6999999881</v>
      </c>
      <c r="E121" s="124">
        <v>120212135.81999999</v>
      </c>
    </row>
    <row r="122" spans="1:5" ht="110.25" x14ac:dyDescent="0.25">
      <c r="A122" s="109" t="s">
        <v>278</v>
      </c>
      <c r="B122" s="75" t="s">
        <v>317</v>
      </c>
      <c r="C122" s="179">
        <v>6037663.2000000002</v>
      </c>
      <c r="D122" s="126">
        <f t="shared" si="16"/>
        <v>-164967.02000000048</v>
      </c>
      <c r="E122" s="179">
        <v>5872696.1799999997</v>
      </c>
    </row>
    <row r="123" spans="1:5" ht="157.5" x14ac:dyDescent="0.25">
      <c r="A123" s="109" t="s">
        <v>208</v>
      </c>
      <c r="B123" s="75" t="s">
        <v>318</v>
      </c>
      <c r="C123" s="179">
        <v>76785233</v>
      </c>
      <c r="D123" s="126">
        <f t="shared" si="16"/>
        <v>804458</v>
      </c>
      <c r="E123" s="179">
        <v>77589691</v>
      </c>
    </row>
    <row r="124" spans="1:5" ht="299.25" x14ac:dyDescent="0.25">
      <c r="A124" s="109" t="s">
        <v>212</v>
      </c>
      <c r="B124" s="75" t="s">
        <v>319</v>
      </c>
      <c r="C124" s="179">
        <v>0</v>
      </c>
      <c r="D124" s="126">
        <f t="shared" si="16"/>
        <v>937722.72</v>
      </c>
      <c r="E124" s="179">
        <v>937722.72</v>
      </c>
    </row>
    <row r="125" spans="1:5" ht="15.75" x14ac:dyDescent="0.2">
      <c r="A125" s="181" t="s">
        <v>279</v>
      </c>
      <c r="B125" s="180" t="s">
        <v>315</v>
      </c>
      <c r="C125" s="124">
        <v>40286114.420000002</v>
      </c>
      <c r="D125" s="124">
        <f>E125-C125</f>
        <v>101194.3900000006</v>
      </c>
      <c r="E125" s="124">
        <v>40387308.810000002</v>
      </c>
    </row>
    <row r="126" spans="1:5" ht="189" x14ac:dyDescent="0.25">
      <c r="A126" s="109" t="s">
        <v>206</v>
      </c>
      <c r="B126" s="75" t="s">
        <v>320</v>
      </c>
      <c r="C126" s="179">
        <v>16664923</v>
      </c>
      <c r="D126" s="126">
        <f t="shared" si="16"/>
        <v>147672</v>
      </c>
      <c r="E126" s="179">
        <v>16812595</v>
      </c>
    </row>
    <row r="127" spans="1:5" ht="94.5" x14ac:dyDescent="0.25">
      <c r="A127" s="109" t="s">
        <v>209</v>
      </c>
      <c r="B127" s="75" t="s">
        <v>321</v>
      </c>
      <c r="C127" s="179">
        <v>840880.74</v>
      </c>
      <c r="D127" s="126">
        <f t="shared" si="16"/>
        <v>-46477.609999999986</v>
      </c>
      <c r="E127" s="179">
        <v>794403.13</v>
      </c>
    </row>
    <row r="128" spans="1:5" ht="157.5" x14ac:dyDescent="0.25">
      <c r="A128" s="109" t="s">
        <v>243</v>
      </c>
      <c r="B128" s="75" t="s">
        <v>322</v>
      </c>
      <c r="C128" s="179">
        <v>5775323</v>
      </c>
      <c r="D128" s="126">
        <f t="shared" si="16"/>
        <v>51134</v>
      </c>
      <c r="E128" s="179">
        <v>5826457</v>
      </c>
    </row>
    <row r="129" spans="1:255" ht="15.75" x14ac:dyDescent="0.2">
      <c r="A129" s="166" t="s">
        <v>348</v>
      </c>
      <c r="B129" s="176" t="s">
        <v>347</v>
      </c>
      <c r="C129" s="157">
        <v>602712</v>
      </c>
      <c r="D129" s="157">
        <f t="shared" si="16"/>
        <v>52668</v>
      </c>
      <c r="E129" s="157">
        <v>655380</v>
      </c>
    </row>
    <row r="130" spans="1:255" ht="63" x14ac:dyDescent="0.25">
      <c r="A130" s="109" t="s">
        <v>197</v>
      </c>
      <c r="B130" s="75" t="s">
        <v>346</v>
      </c>
      <c r="C130" s="179">
        <v>138012</v>
      </c>
      <c r="D130" s="126">
        <f t="shared" si="16"/>
        <v>-16107</v>
      </c>
      <c r="E130" s="179">
        <v>121905</v>
      </c>
    </row>
    <row r="131" spans="1:255" ht="63" x14ac:dyDescent="0.25">
      <c r="A131" s="109" t="s">
        <v>199</v>
      </c>
      <c r="B131" s="75" t="s">
        <v>349</v>
      </c>
      <c r="C131" s="179">
        <v>403620</v>
      </c>
      <c r="D131" s="126">
        <f t="shared" si="16"/>
        <v>64155</v>
      </c>
      <c r="E131" s="179">
        <v>467775</v>
      </c>
    </row>
    <row r="132" spans="1:255" ht="78.75" x14ac:dyDescent="0.2">
      <c r="A132" s="110" t="s">
        <v>282</v>
      </c>
      <c r="B132" s="75" t="s">
        <v>350</v>
      </c>
      <c r="C132" s="179">
        <v>52080</v>
      </c>
      <c r="D132" s="126">
        <f t="shared" si="16"/>
        <v>4620</v>
      </c>
      <c r="E132" s="179">
        <v>56700</v>
      </c>
    </row>
    <row r="133" spans="1:255" ht="15.75" x14ac:dyDescent="0.2">
      <c r="A133" s="167" t="s">
        <v>270</v>
      </c>
      <c r="B133" s="176" t="s">
        <v>329</v>
      </c>
      <c r="C133" s="157">
        <v>2147962.34</v>
      </c>
      <c r="D133" s="157">
        <f t="shared" si="16"/>
        <v>0</v>
      </c>
      <c r="E133" s="157">
        <v>2147962.34</v>
      </c>
    </row>
    <row r="134" spans="1:255" ht="15.75" x14ac:dyDescent="0.2">
      <c r="A134" s="162" t="s">
        <v>272</v>
      </c>
      <c r="B134" s="176" t="s">
        <v>330</v>
      </c>
      <c r="C134" s="157">
        <v>1157962.3400000001</v>
      </c>
      <c r="D134" s="157">
        <f t="shared" si="16"/>
        <v>0</v>
      </c>
      <c r="E134" s="157">
        <v>1157962.3400000001</v>
      </c>
    </row>
    <row r="135" spans="1:255" ht="94.5" x14ac:dyDescent="0.2">
      <c r="A135" s="110" t="s">
        <v>283</v>
      </c>
      <c r="B135" s="75" t="s">
        <v>331</v>
      </c>
      <c r="C135" s="179">
        <v>1135574.8</v>
      </c>
      <c r="D135" s="126">
        <f t="shared" si="16"/>
        <v>-4682.1000000000931</v>
      </c>
      <c r="E135" s="179">
        <v>1130892.7</v>
      </c>
    </row>
    <row r="136" spans="1:255" ht="94.5" x14ac:dyDescent="0.2">
      <c r="A136" s="110" t="s">
        <v>283</v>
      </c>
      <c r="B136" s="75" t="s">
        <v>332</v>
      </c>
      <c r="C136" s="179">
        <v>81938</v>
      </c>
      <c r="D136" s="126">
        <f t="shared" si="16"/>
        <v>4682.1000000000058</v>
      </c>
      <c r="E136" s="179">
        <v>86620.1</v>
      </c>
    </row>
    <row r="137" spans="1:255" s="183" customFormat="1" ht="15.75" x14ac:dyDescent="0.25">
      <c r="A137" s="105" t="s">
        <v>345</v>
      </c>
      <c r="B137" s="103"/>
      <c r="C137" s="100">
        <v>5036631.4000000004</v>
      </c>
      <c r="D137" s="100"/>
      <c r="E137" s="100">
        <v>5036631.4000000004</v>
      </c>
      <c r="F137" s="24"/>
      <c r="G137" s="24"/>
      <c r="H137" s="24"/>
      <c r="I137" s="24"/>
      <c r="J137" s="24"/>
      <c r="K137" s="24"/>
      <c r="L137" s="24"/>
      <c r="M137" s="24"/>
      <c r="N137" s="24"/>
      <c r="O137" s="24"/>
      <c r="P137" s="24"/>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c r="BJ137" s="182"/>
      <c r="BK137" s="182"/>
      <c r="BL137" s="182"/>
      <c r="BM137" s="182"/>
      <c r="BN137" s="182"/>
      <c r="BO137" s="182"/>
      <c r="BP137" s="182"/>
      <c r="BQ137" s="182"/>
      <c r="BR137" s="182"/>
      <c r="BS137" s="182"/>
      <c r="BT137" s="182"/>
      <c r="BU137" s="182"/>
      <c r="BV137" s="182"/>
      <c r="BW137" s="182"/>
      <c r="BX137" s="182"/>
      <c r="BY137" s="182"/>
      <c r="BZ137" s="182"/>
      <c r="CA137" s="182"/>
      <c r="CB137" s="182"/>
      <c r="CC137" s="182"/>
      <c r="CD137" s="182"/>
      <c r="CE137" s="182"/>
      <c r="CF137" s="182"/>
      <c r="CG137" s="182"/>
      <c r="CH137" s="182"/>
      <c r="CI137" s="182"/>
      <c r="CJ137" s="182"/>
      <c r="CK137" s="182"/>
      <c r="CL137" s="182"/>
      <c r="CM137" s="182"/>
      <c r="CN137" s="182"/>
      <c r="CO137" s="182"/>
      <c r="CP137" s="182"/>
      <c r="CQ137" s="182"/>
      <c r="CR137" s="182"/>
      <c r="CS137" s="182"/>
      <c r="CT137" s="182"/>
      <c r="CU137" s="182"/>
      <c r="CV137" s="182"/>
      <c r="CW137" s="182"/>
      <c r="CX137" s="182"/>
      <c r="CY137" s="182"/>
      <c r="CZ137" s="182"/>
      <c r="DA137" s="182"/>
      <c r="DB137" s="182"/>
      <c r="DC137" s="182"/>
      <c r="DD137" s="182"/>
      <c r="DE137" s="182"/>
      <c r="DF137" s="182"/>
      <c r="DG137" s="182"/>
      <c r="DH137" s="182"/>
      <c r="DI137" s="182"/>
      <c r="DJ137" s="182"/>
      <c r="DK137" s="182"/>
      <c r="DL137" s="182"/>
      <c r="DM137" s="182"/>
      <c r="DN137" s="182"/>
      <c r="DO137" s="182"/>
      <c r="DP137" s="182"/>
      <c r="DQ137" s="182"/>
      <c r="DR137" s="182"/>
      <c r="DS137" s="182"/>
      <c r="DT137" s="182"/>
      <c r="DU137" s="182"/>
      <c r="DV137" s="182"/>
      <c r="DW137" s="182"/>
      <c r="DX137" s="182"/>
      <c r="DY137" s="182"/>
      <c r="DZ137" s="182"/>
      <c r="EA137" s="182"/>
      <c r="EB137" s="182"/>
      <c r="EC137" s="182"/>
      <c r="ED137" s="182"/>
      <c r="EE137" s="182"/>
      <c r="EF137" s="182"/>
      <c r="EG137" s="182"/>
      <c r="EH137" s="182"/>
      <c r="EI137" s="182"/>
      <c r="EJ137" s="182"/>
      <c r="EK137" s="182"/>
      <c r="EL137" s="182"/>
      <c r="EM137" s="182"/>
      <c r="EN137" s="182"/>
      <c r="EO137" s="182"/>
      <c r="EP137" s="182"/>
      <c r="EQ137" s="182"/>
      <c r="ER137" s="182"/>
      <c r="ES137" s="182"/>
      <c r="ET137" s="182"/>
      <c r="EU137" s="182"/>
      <c r="EV137" s="182"/>
      <c r="EW137" s="182"/>
      <c r="EX137" s="182"/>
      <c r="EY137" s="182"/>
      <c r="EZ137" s="182"/>
      <c r="FA137" s="182"/>
      <c r="FB137" s="182"/>
      <c r="FC137" s="182"/>
      <c r="FD137" s="182"/>
      <c r="FE137" s="182"/>
      <c r="FF137" s="182"/>
      <c r="FG137" s="182"/>
      <c r="FH137" s="182"/>
      <c r="FI137" s="182"/>
      <c r="FJ137" s="182"/>
      <c r="FK137" s="182"/>
      <c r="FL137" s="182"/>
      <c r="FM137" s="182"/>
      <c r="FN137" s="182"/>
      <c r="FO137" s="182"/>
      <c r="FP137" s="182"/>
      <c r="FQ137" s="182"/>
      <c r="FR137" s="182"/>
      <c r="FS137" s="182"/>
      <c r="FT137" s="182"/>
      <c r="FU137" s="182"/>
      <c r="FV137" s="182"/>
      <c r="FW137" s="182"/>
      <c r="FX137" s="182"/>
      <c r="FY137" s="182"/>
      <c r="FZ137" s="182"/>
      <c r="GA137" s="182"/>
      <c r="GB137" s="182"/>
      <c r="GC137" s="182"/>
      <c r="GD137" s="182"/>
      <c r="GE137" s="182"/>
      <c r="GF137" s="182"/>
      <c r="GG137" s="182"/>
      <c r="GH137" s="182"/>
      <c r="GI137" s="182"/>
      <c r="GJ137" s="182"/>
      <c r="GK137" s="182"/>
      <c r="GL137" s="182"/>
      <c r="GM137" s="182"/>
      <c r="GN137" s="182"/>
      <c r="GO137" s="182"/>
      <c r="GP137" s="182"/>
      <c r="GQ137" s="182"/>
      <c r="GR137" s="182"/>
      <c r="GS137" s="182"/>
      <c r="GT137" s="182"/>
      <c r="GU137" s="182"/>
      <c r="GV137" s="182"/>
      <c r="GW137" s="182"/>
      <c r="GX137" s="182"/>
      <c r="GY137" s="182"/>
      <c r="GZ137" s="182"/>
      <c r="HA137" s="182"/>
      <c r="HB137" s="182"/>
      <c r="HC137" s="182"/>
      <c r="HD137" s="182"/>
      <c r="HE137" s="182"/>
      <c r="HF137" s="182"/>
      <c r="HG137" s="182"/>
      <c r="HH137" s="182"/>
      <c r="HI137" s="182"/>
      <c r="HJ137" s="182"/>
      <c r="HK137" s="182"/>
      <c r="HL137" s="182"/>
      <c r="HM137" s="182"/>
      <c r="HN137" s="182"/>
      <c r="HO137" s="182"/>
      <c r="HP137" s="182"/>
      <c r="HQ137" s="182"/>
      <c r="HR137" s="182"/>
      <c r="HS137" s="182"/>
      <c r="HT137" s="182"/>
      <c r="HU137" s="182"/>
      <c r="HV137" s="182"/>
      <c r="HW137" s="182"/>
      <c r="HX137" s="182"/>
      <c r="HY137" s="182"/>
      <c r="HZ137" s="182"/>
      <c r="IA137" s="182"/>
      <c r="IB137" s="182"/>
      <c r="IC137" s="182"/>
      <c r="ID137" s="182"/>
      <c r="IE137" s="182"/>
      <c r="IF137" s="182"/>
      <c r="IG137" s="182"/>
      <c r="IH137" s="182"/>
      <c r="II137" s="182"/>
      <c r="IJ137" s="182"/>
      <c r="IK137" s="182"/>
      <c r="IL137" s="182"/>
      <c r="IM137" s="182"/>
      <c r="IN137" s="182"/>
      <c r="IO137" s="182"/>
      <c r="IP137" s="182"/>
      <c r="IQ137" s="182"/>
      <c r="IR137" s="182"/>
      <c r="IS137" s="182"/>
      <c r="IT137" s="182"/>
      <c r="IU137" s="182"/>
    </row>
    <row r="138" spans="1:255" ht="15.75" x14ac:dyDescent="0.2">
      <c r="A138" s="161" t="s">
        <v>284</v>
      </c>
      <c r="B138" s="177"/>
      <c r="C138" s="178">
        <v>372335887</v>
      </c>
      <c r="D138" s="178">
        <f t="shared" si="16"/>
        <v>40501892.199999988</v>
      </c>
      <c r="E138" s="178">
        <v>412837779.19999999</v>
      </c>
    </row>
    <row r="140" spans="1:255" ht="15.75" x14ac:dyDescent="0.25">
      <c r="A140" s="184"/>
      <c r="B140" s="184"/>
      <c r="C140" s="185">
        <f>C137+C138</f>
        <v>377372518.39999998</v>
      </c>
      <c r="D140" s="186"/>
      <c r="E140" s="187">
        <f>E137+E138</f>
        <v>417874410.59999996</v>
      </c>
    </row>
    <row r="141" spans="1:255" ht="67.5" customHeight="1" x14ac:dyDescent="0.2">
      <c r="A141" s="20"/>
    </row>
    <row r="142" spans="1:255" ht="83.25" customHeight="1" x14ac:dyDescent="0.2">
      <c r="A142" s="20"/>
      <c r="C142" s="22"/>
    </row>
    <row r="143" spans="1:255" ht="23.25" customHeight="1" x14ac:dyDescent="0.2">
      <c r="A143" s="20"/>
    </row>
    <row r="144" spans="1:255" ht="65.25" customHeight="1" x14ac:dyDescent="0.2">
      <c r="A144" s="20"/>
    </row>
    <row r="145" spans="1:10" ht="81.75" customHeight="1" x14ac:dyDescent="0.2">
      <c r="A145" s="20"/>
    </row>
    <row r="146" spans="1:10" ht="78.75" customHeight="1" x14ac:dyDescent="0.2">
      <c r="A146" s="20"/>
    </row>
    <row r="147" spans="1:10" ht="70.5" customHeight="1" x14ac:dyDescent="0.2"/>
    <row r="148" spans="1:10" ht="79.5" customHeight="1" x14ac:dyDescent="0.2"/>
    <row r="149" spans="1:10" ht="85.5" customHeight="1" x14ac:dyDescent="0.2"/>
    <row r="150" spans="1:10" ht="33.75" customHeight="1" x14ac:dyDescent="0.2"/>
    <row r="151" spans="1:10" ht="55.5" customHeight="1" x14ac:dyDescent="0.2"/>
    <row r="152" spans="1:10" ht="51.75" customHeight="1" x14ac:dyDescent="0.2"/>
    <row r="153" spans="1:10" ht="45" customHeight="1" x14ac:dyDescent="0.2"/>
    <row r="154" spans="1:10" s="9" customFormat="1" ht="81" customHeight="1" x14ac:dyDescent="0.2">
      <c r="A154" s="1"/>
      <c r="B154" s="1"/>
      <c r="C154" s="1"/>
      <c r="D154" s="1"/>
      <c r="E154" s="1"/>
      <c r="F154" s="6"/>
      <c r="G154" s="6"/>
      <c r="H154" s="6"/>
      <c r="I154" s="7"/>
      <c r="J154" s="8"/>
    </row>
    <row r="155" spans="1:10" ht="96.75" customHeight="1" x14ac:dyDescent="0.2"/>
    <row r="156" spans="1:10" ht="81" customHeight="1" x14ac:dyDescent="0.2"/>
    <row r="157" spans="1:10" ht="72" customHeight="1" x14ac:dyDescent="0.2"/>
    <row r="158" spans="1:10" ht="61.5" customHeight="1" x14ac:dyDescent="0.2"/>
    <row r="159" spans="1:10" ht="46.5" customHeight="1" x14ac:dyDescent="0.2"/>
    <row r="160" spans="1:10" ht="52.5" customHeight="1" x14ac:dyDescent="0.2"/>
    <row r="161" ht="46.5" customHeight="1" x14ac:dyDescent="0.2"/>
    <row r="162" ht="81.75" customHeight="1" x14ac:dyDescent="0.2"/>
    <row r="163" ht="74.25" customHeight="1" x14ac:dyDescent="0.2"/>
    <row r="166" ht="21" customHeight="1" x14ac:dyDescent="0.2"/>
  </sheetData>
  <mergeCells count="6">
    <mergeCell ref="A1:E1"/>
    <mergeCell ref="A3:A4"/>
    <mergeCell ref="B3:B4"/>
    <mergeCell ref="C3:C4"/>
    <mergeCell ref="D3:D4"/>
    <mergeCell ref="E3:E4"/>
  </mergeCells>
  <pageMargins left="0.54" right="0.46" top="0.38" bottom="0.42" header="0.23" footer="0.27"/>
  <pageSetup paperSize="9" scale="8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43"/>
  <sheetViews>
    <sheetView tabSelected="1" view="pageBreakPreview" topLeftCell="A161" zoomScaleNormal="100" zoomScaleSheetLayoutView="100" workbookViewId="0">
      <selection activeCell="B135" sqref="B135"/>
    </sheetView>
  </sheetViews>
  <sheetFormatPr defaultRowHeight="15" x14ac:dyDescent="0.2"/>
  <cols>
    <col min="1" max="1" width="70.5703125" style="1" customWidth="1"/>
    <col min="2" max="2" width="32.28515625" style="1" customWidth="1"/>
    <col min="3" max="4" width="19.28515625" style="1" customWidth="1"/>
    <col min="5" max="5" width="23.42578125" style="1" customWidth="1"/>
    <col min="6" max="6" width="17.28515625" style="2" hidden="1" customWidth="1"/>
    <col min="7" max="7" width="21" style="2" hidden="1" customWidth="1"/>
    <col min="8" max="8" width="25" style="2" hidden="1" customWidth="1"/>
    <col min="9" max="9" width="38.7109375" style="3" hidden="1" customWidth="1"/>
    <col min="10" max="10" width="24.42578125" style="4" hidden="1" customWidth="1"/>
    <col min="11" max="11" width="9.140625" style="1"/>
    <col min="12" max="12" width="25.85546875" style="1" customWidth="1"/>
    <col min="13" max="16384" width="9.140625" style="1"/>
  </cols>
  <sheetData>
    <row r="1" spans="1:255" ht="18.75" x14ac:dyDescent="0.3">
      <c r="A1" s="203"/>
      <c r="B1" s="203"/>
      <c r="C1" s="203"/>
      <c r="D1" s="203"/>
      <c r="E1" s="203"/>
    </row>
    <row r="2" spans="1:255" s="24" customFormat="1" ht="81" customHeight="1" x14ac:dyDescent="0.2">
      <c r="A2" s="190" t="s">
        <v>116</v>
      </c>
      <c r="B2" s="191"/>
      <c r="C2" s="191"/>
      <c r="D2" s="191"/>
      <c r="E2" s="191"/>
      <c r="F2" s="23"/>
      <c r="G2" s="23"/>
      <c r="H2" s="23"/>
      <c r="I2" s="23"/>
      <c r="J2" s="23"/>
      <c r="K2" s="23"/>
      <c r="L2" s="23"/>
      <c r="M2" s="23"/>
    </row>
    <row r="3" spans="1:255" ht="13.5" customHeight="1" x14ac:dyDescent="0.2">
      <c r="A3" s="5"/>
      <c r="B3" s="5"/>
    </row>
    <row r="4" spans="1:255" ht="13.5" customHeight="1" x14ac:dyDescent="0.2">
      <c r="A4" s="192"/>
      <c r="B4" s="192"/>
      <c r="C4" s="200" t="s">
        <v>118</v>
      </c>
      <c r="D4" s="192" t="s">
        <v>117</v>
      </c>
      <c r="E4" s="192" t="s">
        <v>119</v>
      </c>
      <c r="F4" s="2" t="s">
        <v>1</v>
      </c>
    </row>
    <row r="5" spans="1:255" ht="49.5" customHeight="1" x14ac:dyDescent="0.2">
      <c r="A5" s="199"/>
      <c r="B5" s="192"/>
      <c r="C5" s="200"/>
      <c r="D5" s="192"/>
      <c r="E5" s="192"/>
      <c r="F5" s="2">
        <v>2021</v>
      </c>
    </row>
    <row r="6" spans="1:255" ht="15.75" x14ac:dyDescent="0.25">
      <c r="A6" s="29">
        <v>1</v>
      </c>
      <c r="B6" s="29">
        <v>2</v>
      </c>
      <c r="C6" s="29">
        <v>4</v>
      </c>
      <c r="D6" s="29">
        <v>4</v>
      </c>
      <c r="E6" s="29">
        <v>5</v>
      </c>
      <c r="F6" s="2">
        <v>3</v>
      </c>
    </row>
    <row r="7" spans="1:255" s="28" customFormat="1" ht="15.75" x14ac:dyDescent="0.2">
      <c r="A7" s="25" t="s">
        <v>0</v>
      </c>
      <c r="B7" s="25"/>
      <c r="C7" s="26"/>
      <c r="D7" s="26"/>
      <c r="E7" s="26"/>
      <c r="F7" s="27"/>
      <c r="G7" s="27"/>
      <c r="H7" s="27"/>
      <c r="I7" s="27"/>
      <c r="J7" s="27"/>
      <c r="K7" s="27"/>
      <c r="L7" s="27"/>
      <c r="M7" s="27"/>
      <c r="N7" s="27"/>
      <c r="O7" s="27"/>
      <c r="P7" s="27"/>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row>
    <row r="8" spans="1:255" s="28" customFormat="1" ht="15.75" x14ac:dyDescent="0.2">
      <c r="A8" s="25" t="s">
        <v>99</v>
      </c>
      <c r="B8" s="25"/>
      <c r="C8" s="26"/>
      <c r="D8" s="26"/>
      <c r="E8" s="26"/>
      <c r="F8" s="27"/>
      <c r="G8" s="27"/>
      <c r="H8" s="27"/>
      <c r="I8" s="27"/>
      <c r="J8" s="27"/>
      <c r="K8" s="27"/>
      <c r="L8" s="27"/>
      <c r="M8" s="27"/>
      <c r="N8" s="27"/>
      <c r="O8" s="27"/>
      <c r="P8" s="27"/>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row>
    <row r="9" spans="1:255" ht="23.25" customHeight="1" x14ac:dyDescent="0.2">
      <c r="A9" s="88" t="s">
        <v>3</v>
      </c>
      <c r="B9" s="89" t="s">
        <v>2</v>
      </c>
      <c r="C9" s="90">
        <f>C10</f>
        <v>284386842.85000002</v>
      </c>
      <c r="D9" s="90">
        <f>E9-C9</f>
        <v>22352503.289999962</v>
      </c>
      <c r="E9" s="90">
        <f>E10</f>
        <v>306739346.13999999</v>
      </c>
      <c r="F9" s="2">
        <v>294430818.44</v>
      </c>
      <c r="G9" s="2">
        <v>293958153.42000002</v>
      </c>
      <c r="H9" s="2" t="s">
        <v>4</v>
      </c>
      <c r="I9" s="3" t="s">
        <v>5</v>
      </c>
      <c r="J9" s="4">
        <v>300284527.17000002</v>
      </c>
    </row>
    <row r="10" spans="1:255" ht="50.25" customHeight="1" x14ac:dyDescent="0.2">
      <c r="A10" s="34" t="s">
        <v>5</v>
      </c>
      <c r="B10" s="33" t="s">
        <v>4</v>
      </c>
      <c r="C10" s="35">
        <f>C11+C15+C28+C41</f>
        <v>284386842.85000002</v>
      </c>
      <c r="D10" s="35">
        <f t="shared" ref="D10:D44" si="0">E10-C10</f>
        <v>22352503.289999962</v>
      </c>
      <c r="E10" s="35">
        <f>E11+E15+E28+E41</f>
        <v>306739346.13999999</v>
      </c>
      <c r="F10" s="2">
        <v>127786120</v>
      </c>
      <c r="G10" s="2">
        <v>127786120</v>
      </c>
      <c r="H10" s="2" t="s">
        <v>6</v>
      </c>
      <c r="I10" s="3" t="s">
        <v>7</v>
      </c>
      <c r="J10" s="4">
        <v>127786120</v>
      </c>
    </row>
    <row r="11" spans="1:255" ht="25.5" x14ac:dyDescent="0.2">
      <c r="A11" s="37" t="s">
        <v>7</v>
      </c>
      <c r="B11" s="36" t="s">
        <v>6</v>
      </c>
      <c r="C11" s="38">
        <f>C12</f>
        <v>128716600</v>
      </c>
      <c r="D11" s="38">
        <f t="shared" si="0"/>
        <v>-444100</v>
      </c>
      <c r="E11" s="38">
        <f>E12</f>
        <v>128272500</v>
      </c>
      <c r="F11" s="2">
        <v>111835300</v>
      </c>
      <c r="G11" s="2">
        <v>111835300</v>
      </c>
      <c r="H11" s="2" t="s">
        <v>8</v>
      </c>
      <c r="I11" s="3" t="s">
        <v>9</v>
      </c>
      <c r="J11" s="4">
        <v>111835300</v>
      </c>
    </row>
    <row r="12" spans="1:255" ht="21" customHeight="1" x14ac:dyDescent="0.2">
      <c r="A12" s="16" t="s">
        <v>9</v>
      </c>
      <c r="B12" s="39" t="s">
        <v>8</v>
      </c>
      <c r="C12" s="17">
        <f t="shared" ref="C12:E13" si="1">C13</f>
        <v>128716600</v>
      </c>
      <c r="D12" s="17">
        <f t="shared" si="0"/>
        <v>-444100</v>
      </c>
      <c r="E12" s="17">
        <f t="shared" si="1"/>
        <v>128272500</v>
      </c>
      <c r="F12" s="2">
        <v>111835300</v>
      </c>
      <c r="G12" s="2">
        <v>111835300</v>
      </c>
      <c r="H12" s="2" t="s">
        <v>10</v>
      </c>
      <c r="I12" s="3" t="s">
        <v>11</v>
      </c>
      <c r="J12" s="4">
        <v>111835300</v>
      </c>
    </row>
    <row r="13" spans="1:255" ht="34.5" customHeight="1" x14ac:dyDescent="0.2">
      <c r="A13" s="16" t="s">
        <v>11</v>
      </c>
      <c r="B13" s="39" t="s">
        <v>10</v>
      </c>
      <c r="C13" s="17">
        <f t="shared" si="1"/>
        <v>128716600</v>
      </c>
      <c r="D13" s="17">
        <f t="shared" si="0"/>
        <v>-444100</v>
      </c>
      <c r="E13" s="17">
        <f t="shared" si="1"/>
        <v>128272500</v>
      </c>
      <c r="F13" s="2">
        <v>111835300</v>
      </c>
      <c r="G13" s="2">
        <v>111835300</v>
      </c>
      <c r="H13" s="2" t="s">
        <v>12</v>
      </c>
      <c r="I13" s="3" t="s">
        <v>13</v>
      </c>
      <c r="J13" s="4">
        <v>111835300</v>
      </c>
    </row>
    <row r="14" spans="1:255" ht="47.25" x14ac:dyDescent="0.2">
      <c r="A14" s="40" t="s">
        <v>13</v>
      </c>
      <c r="B14" s="10" t="s">
        <v>12</v>
      </c>
      <c r="C14" s="41">
        <v>128716600</v>
      </c>
      <c r="D14" s="14">
        <f t="shared" si="0"/>
        <v>-444100</v>
      </c>
      <c r="E14" s="41">
        <v>128272500</v>
      </c>
      <c r="F14" s="2">
        <v>15950820</v>
      </c>
      <c r="G14" s="2">
        <v>15950820</v>
      </c>
      <c r="H14" s="2" t="s">
        <v>14</v>
      </c>
      <c r="I14" s="3" t="s">
        <v>15</v>
      </c>
      <c r="J14" s="4">
        <v>15950820</v>
      </c>
    </row>
    <row r="15" spans="1:255" ht="38.25" customHeight="1" x14ac:dyDescent="0.2">
      <c r="A15" s="37" t="s">
        <v>20</v>
      </c>
      <c r="B15" s="36" t="s">
        <v>19</v>
      </c>
      <c r="C15" s="38">
        <v>1675728.77</v>
      </c>
      <c r="D15" s="38">
        <f t="shared" si="0"/>
        <v>6547055.8699999992</v>
      </c>
      <c r="E15" s="38">
        <v>8222784.6399999997</v>
      </c>
    </row>
    <row r="16" spans="1:255" ht="70.5" customHeight="1" x14ac:dyDescent="0.2">
      <c r="A16" s="11" t="s">
        <v>33</v>
      </c>
      <c r="B16" s="47" t="s">
        <v>32</v>
      </c>
      <c r="C16" s="12">
        <f t="shared" ref="C16:E17" si="2">C17</f>
        <v>476683.09</v>
      </c>
      <c r="D16" s="12">
        <f t="shared" si="0"/>
        <v>6375853.9299999997</v>
      </c>
      <c r="E16" s="12">
        <f t="shared" si="2"/>
        <v>6852537.0199999996</v>
      </c>
      <c r="F16" s="2">
        <v>5802860.7999999998</v>
      </c>
      <c r="G16" s="2">
        <v>5802860.7999999998</v>
      </c>
      <c r="H16" s="2" t="s">
        <v>34</v>
      </c>
      <c r="I16" s="3" t="s">
        <v>35</v>
      </c>
      <c r="J16" s="4">
        <v>5802860.7999999998</v>
      </c>
    </row>
    <row r="17" spans="1:10" ht="87.75" customHeight="1" x14ac:dyDescent="0.2">
      <c r="A17" s="16" t="s">
        <v>35</v>
      </c>
      <c r="B17" s="39" t="s">
        <v>34</v>
      </c>
      <c r="C17" s="17">
        <f t="shared" si="2"/>
        <v>476683.09</v>
      </c>
      <c r="D17" s="17">
        <f t="shared" si="0"/>
        <v>6375853.9299999997</v>
      </c>
      <c r="E17" s="17">
        <f t="shared" si="2"/>
        <v>6852537.0199999996</v>
      </c>
      <c r="F17" s="2">
        <v>5802860.7999999998</v>
      </c>
      <c r="G17" s="2">
        <v>5802860.7999999998</v>
      </c>
      <c r="H17" s="2" t="s">
        <v>36</v>
      </c>
      <c r="I17" s="3" t="s">
        <v>37</v>
      </c>
      <c r="J17" s="4">
        <v>5802860.7999999998</v>
      </c>
    </row>
    <row r="18" spans="1:10" ht="66.75" customHeight="1" x14ac:dyDescent="0.2">
      <c r="A18" s="13" t="s">
        <v>35</v>
      </c>
      <c r="B18" s="48" t="s">
        <v>36</v>
      </c>
      <c r="C18" s="15">
        <v>476683.09</v>
      </c>
      <c r="D18" s="14">
        <f t="shared" si="0"/>
        <v>6375853.9299999997</v>
      </c>
      <c r="E18" s="15">
        <v>6852537.0199999996</v>
      </c>
      <c r="F18" s="2">
        <v>0</v>
      </c>
      <c r="G18" s="2">
        <v>0</v>
      </c>
      <c r="H18" s="2" t="s">
        <v>38</v>
      </c>
      <c r="I18" s="3" t="s">
        <v>39</v>
      </c>
      <c r="J18" s="4">
        <v>0</v>
      </c>
    </row>
    <row r="19" spans="1:10" ht="27" customHeight="1" x14ac:dyDescent="0.2">
      <c r="A19" s="11" t="s">
        <v>41</v>
      </c>
      <c r="B19" s="47" t="s">
        <v>40</v>
      </c>
      <c r="C19" s="12">
        <f t="shared" ref="C19:E20" si="3">C20</f>
        <v>0</v>
      </c>
      <c r="D19" s="12">
        <f t="shared" si="0"/>
        <v>62044</v>
      </c>
      <c r="E19" s="12">
        <f t="shared" si="3"/>
        <v>62044</v>
      </c>
      <c r="F19" s="2">
        <v>53763.5</v>
      </c>
      <c r="G19" s="2">
        <v>53763.5</v>
      </c>
      <c r="H19" s="2" t="s">
        <v>42</v>
      </c>
      <c r="I19" s="3" t="s">
        <v>43</v>
      </c>
      <c r="J19" s="4">
        <v>53763.5</v>
      </c>
    </row>
    <row r="20" spans="1:10" ht="37.5" customHeight="1" x14ac:dyDescent="0.2">
      <c r="A20" s="16" t="s">
        <v>43</v>
      </c>
      <c r="B20" s="39" t="s">
        <v>42</v>
      </c>
      <c r="C20" s="17">
        <f t="shared" si="3"/>
        <v>0</v>
      </c>
      <c r="D20" s="17">
        <f t="shared" si="0"/>
        <v>62044</v>
      </c>
      <c r="E20" s="17">
        <f t="shared" si="3"/>
        <v>62044</v>
      </c>
      <c r="F20" s="2">
        <v>53763.5</v>
      </c>
      <c r="G20" s="2">
        <v>53763.5</v>
      </c>
      <c r="H20" s="2" t="s">
        <v>44</v>
      </c>
      <c r="I20" s="3" t="s">
        <v>43</v>
      </c>
      <c r="J20" s="4">
        <v>53763.5</v>
      </c>
    </row>
    <row r="21" spans="1:10" ht="39" customHeight="1" x14ac:dyDescent="0.2">
      <c r="A21" s="13" t="s">
        <v>43</v>
      </c>
      <c r="B21" s="48" t="s">
        <v>44</v>
      </c>
      <c r="C21" s="15">
        <v>0</v>
      </c>
      <c r="D21" s="14">
        <f t="shared" si="0"/>
        <v>62044</v>
      </c>
      <c r="E21" s="15">
        <v>62044</v>
      </c>
      <c r="F21" s="2">
        <v>5424449.1300000008</v>
      </c>
      <c r="G21" s="2">
        <v>4954659.88</v>
      </c>
      <c r="H21" s="2" t="s">
        <v>45</v>
      </c>
      <c r="I21" s="3" t="s">
        <v>46</v>
      </c>
      <c r="J21" s="4">
        <v>4954659.88</v>
      </c>
    </row>
    <row r="22" spans="1:10" ht="36.75" customHeight="1" x14ac:dyDescent="0.2">
      <c r="A22" s="11" t="s">
        <v>53</v>
      </c>
      <c r="B22" s="47" t="s">
        <v>52</v>
      </c>
      <c r="C22" s="12">
        <f t="shared" ref="C22:E23" si="4">C23</f>
        <v>730325.68</v>
      </c>
      <c r="D22" s="12">
        <f t="shared" si="0"/>
        <v>67577.939999999944</v>
      </c>
      <c r="E22" s="12">
        <f t="shared" si="4"/>
        <v>797903.62</v>
      </c>
    </row>
    <row r="23" spans="1:10" ht="52.5" customHeight="1" x14ac:dyDescent="0.2">
      <c r="A23" s="16" t="s">
        <v>55</v>
      </c>
      <c r="B23" s="39" t="s">
        <v>54</v>
      </c>
      <c r="C23" s="17">
        <f t="shared" si="4"/>
        <v>730325.68</v>
      </c>
      <c r="D23" s="17">
        <f t="shared" si="0"/>
        <v>67577.939999999944</v>
      </c>
      <c r="E23" s="17">
        <f t="shared" si="4"/>
        <v>797903.62</v>
      </c>
    </row>
    <row r="24" spans="1:10" ht="36" customHeight="1" x14ac:dyDescent="0.2">
      <c r="A24" s="13" t="s">
        <v>55</v>
      </c>
      <c r="B24" s="48" t="s">
        <v>56</v>
      </c>
      <c r="C24" s="15">
        <v>730325.68</v>
      </c>
      <c r="D24" s="14">
        <f t="shared" si="0"/>
        <v>67577.939999999944</v>
      </c>
      <c r="E24" s="15">
        <v>797903.62</v>
      </c>
    </row>
    <row r="25" spans="1:10" ht="20.25" customHeight="1" x14ac:dyDescent="0.25">
      <c r="A25" s="11" t="s">
        <v>46</v>
      </c>
      <c r="B25" s="49" t="s">
        <v>45</v>
      </c>
      <c r="C25" s="50">
        <f t="shared" ref="C25:E26" si="5">C26</f>
        <v>468720</v>
      </c>
      <c r="D25" s="12">
        <f t="shared" si="0"/>
        <v>41580</v>
      </c>
      <c r="E25" s="50">
        <f t="shared" si="5"/>
        <v>510300</v>
      </c>
      <c r="F25" s="2">
        <v>5424449.1300000008</v>
      </c>
      <c r="G25" s="2">
        <v>4954659.88</v>
      </c>
      <c r="H25" s="2" t="s">
        <v>57</v>
      </c>
      <c r="I25" s="3" t="s">
        <v>58</v>
      </c>
      <c r="J25" s="4">
        <v>4954659.88</v>
      </c>
    </row>
    <row r="26" spans="1:10" ht="24" customHeight="1" x14ac:dyDescent="0.25">
      <c r="A26" s="16" t="s">
        <v>58</v>
      </c>
      <c r="B26" s="51" t="s">
        <v>57</v>
      </c>
      <c r="C26" s="52">
        <f t="shared" si="5"/>
        <v>468720</v>
      </c>
      <c r="D26" s="17">
        <f t="shared" si="0"/>
        <v>41580</v>
      </c>
      <c r="E26" s="52">
        <f t="shared" si="5"/>
        <v>510300</v>
      </c>
      <c r="F26" s="2">
        <v>457380</v>
      </c>
      <c r="G26" s="2">
        <v>457380</v>
      </c>
      <c r="H26" s="2" t="s">
        <v>59</v>
      </c>
      <c r="I26" s="3" t="s">
        <v>60</v>
      </c>
      <c r="J26" s="4">
        <v>457380</v>
      </c>
    </row>
    <row r="27" spans="1:10" ht="24" customHeight="1" x14ac:dyDescent="0.25">
      <c r="A27" s="13" t="s">
        <v>58</v>
      </c>
      <c r="B27" s="53" t="s">
        <v>59</v>
      </c>
      <c r="C27" s="54">
        <v>468720</v>
      </c>
      <c r="D27" s="14">
        <f t="shared" si="0"/>
        <v>41580</v>
      </c>
      <c r="E27" s="54">
        <v>510300</v>
      </c>
    </row>
    <row r="28" spans="1:10" ht="36.75" customHeight="1" x14ac:dyDescent="0.25">
      <c r="A28" s="37" t="s">
        <v>62</v>
      </c>
      <c r="B28" s="55" t="s">
        <v>61</v>
      </c>
      <c r="C28" s="56">
        <v>153994514.08000001</v>
      </c>
      <c r="D28" s="38">
        <f t="shared" si="0"/>
        <v>9843707.4199999869</v>
      </c>
      <c r="E28" s="56">
        <f>E29+E32+E35+E38</f>
        <v>163838221.5</v>
      </c>
      <c r="F28" s="2">
        <v>1892233.66</v>
      </c>
      <c r="G28" s="2">
        <v>1892233.66</v>
      </c>
      <c r="H28" s="2" t="s">
        <v>63</v>
      </c>
      <c r="I28" s="3" t="s">
        <v>64</v>
      </c>
      <c r="J28" s="4">
        <v>1892233.66</v>
      </c>
    </row>
    <row r="29" spans="1:10" ht="52.5" customHeight="1" x14ac:dyDescent="0.25">
      <c r="A29" s="11" t="s">
        <v>64</v>
      </c>
      <c r="B29" s="49" t="s">
        <v>63</v>
      </c>
      <c r="C29" s="50">
        <f t="shared" ref="C29:E30" si="6">C30</f>
        <v>2182226.2400000002</v>
      </c>
      <c r="D29" s="12">
        <f t="shared" si="0"/>
        <v>979780.79999999981</v>
      </c>
      <c r="E29" s="50">
        <f t="shared" si="6"/>
        <v>3162007.04</v>
      </c>
      <c r="F29" s="2">
        <v>1892233.66</v>
      </c>
      <c r="G29" s="2">
        <v>1892233.66</v>
      </c>
      <c r="H29" s="2" t="s">
        <v>65</v>
      </c>
      <c r="I29" s="3" t="s">
        <v>66</v>
      </c>
      <c r="J29" s="4">
        <v>1892233.66</v>
      </c>
    </row>
    <row r="30" spans="1:10" ht="50.25" customHeight="1" x14ac:dyDescent="0.25">
      <c r="A30" s="16" t="s">
        <v>66</v>
      </c>
      <c r="B30" s="51" t="s">
        <v>65</v>
      </c>
      <c r="C30" s="52">
        <f t="shared" si="6"/>
        <v>2182226.2400000002</v>
      </c>
      <c r="D30" s="17">
        <f t="shared" si="0"/>
        <v>979780.79999999981</v>
      </c>
      <c r="E30" s="52">
        <f t="shared" si="6"/>
        <v>3162007.04</v>
      </c>
      <c r="F30" s="2">
        <v>447139.3</v>
      </c>
      <c r="G30" s="2">
        <v>447139.3</v>
      </c>
      <c r="H30" s="2" t="s">
        <v>67</v>
      </c>
      <c r="I30" s="3" t="s">
        <v>68</v>
      </c>
      <c r="J30" s="4">
        <v>447139.3</v>
      </c>
    </row>
    <row r="31" spans="1:10" ht="35.25" customHeight="1" x14ac:dyDescent="0.25">
      <c r="A31" s="13" t="s">
        <v>66</v>
      </c>
      <c r="B31" s="53" t="s">
        <v>67</v>
      </c>
      <c r="C31" s="54">
        <v>2182226.2400000002</v>
      </c>
      <c r="D31" s="14">
        <f t="shared" si="0"/>
        <v>979780.79999999981</v>
      </c>
      <c r="E31" s="54">
        <v>3162007.04</v>
      </c>
    </row>
    <row r="32" spans="1:10" ht="82.5" customHeight="1" x14ac:dyDescent="0.2">
      <c r="A32" s="11" t="s">
        <v>70</v>
      </c>
      <c r="B32" s="47" t="s">
        <v>69</v>
      </c>
      <c r="C32" s="12">
        <f t="shared" ref="C32:E33" si="7">C33</f>
        <v>7097886.8399999999</v>
      </c>
      <c r="D32" s="12">
        <f t="shared" si="0"/>
        <v>7097886.8399999999</v>
      </c>
      <c r="E32" s="12">
        <f t="shared" si="7"/>
        <v>14195773.68</v>
      </c>
      <c r="F32" s="2">
        <v>7360531.2000000002</v>
      </c>
      <c r="G32" s="2">
        <v>7360531.2000000002</v>
      </c>
      <c r="H32" s="2" t="s">
        <v>71</v>
      </c>
      <c r="I32" s="3" t="s">
        <v>72</v>
      </c>
      <c r="J32" s="4">
        <v>7360531.2000000002</v>
      </c>
    </row>
    <row r="33" spans="1:255" ht="66" customHeight="1" x14ac:dyDescent="0.2">
      <c r="A33" s="16" t="s">
        <v>72</v>
      </c>
      <c r="B33" s="39" t="s">
        <v>71</v>
      </c>
      <c r="C33" s="17">
        <f t="shared" si="7"/>
        <v>7097886.8399999999</v>
      </c>
      <c r="D33" s="17">
        <f t="shared" si="0"/>
        <v>7097886.8399999999</v>
      </c>
      <c r="E33" s="17">
        <f t="shared" si="7"/>
        <v>14195773.68</v>
      </c>
      <c r="F33" s="19">
        <v>7360531.2000000002</v>
      </c>
      <c r="G33" s="2">
        <v>7360531.2000000002</v>
      </c>
      <c r="H33" s="19" t="s">
        <v>73</v>
      </c>
      <c r="I33" s="3" t="s">
        <v>72</v>
      </c>
      <c r="J33" s="4">
        <v>7360531.2000000002</v>
      </c>
    </row>
    <row r="34" spans="1:255" ht="69.75" customHeight="1" x14ac:dyDescent="0.2">
      <c r="A34" s="13" t="s">
        <v>72</v>
      </c>
      <c r="B34" s="48" t="s">
        <v>73</v>
      </c>
      <c r="C34" s="14">
        <v>7097886.8399999999</v>
      </c>
      <c r="D34" s="14">
        <f t="shared" si="0"/>
        <v>7097886.8399999999</v>
      </c>
      <c r="E34" s="14">
        <v>14195773.68</v>
      </c>
      <c r="F34" s="2">
        <v>6357.74</v>
      </c>
      <c r="G34" s="2">
        <v>3481.97</v>
      </c>
      <c r="H34" s="2" t="s">
        <v>74</v>
      </c>
      <c r="I34" s="3" t="s">
        <v>75</v>
      </c>
      <c r="J34" s="4">
        <v>3481.97</v>
      </c>
    </row>
    <row r="35" spans="1:255" ht="76.5" x14ac:dyDescent="0.2">
      <c r="A35" s="11" t="s">
        <v>75</v>
      </c>
      <c r="B35" s="47" t="s">
        <v>74</v>
      </c>
      <c r="C35" s="12">
        <f t="shared" ref="C35:E36" si="8">C36</f>
        <v>0</v>
      </c>
      <c r="D35" s="12">
        <f t="shared" si="0"/>
        <v>551.78</v>
      </c>
      <c r="E35" s="12">
        <f t="shared" si="8"/>
        <v>551.78</v>
      </c>
      <c r="F35" s="2">
        <v>6357.74</v>
      </c>
      <c r="G35" s="2">
        <v>3481.97</v>
      </c>
      <c r="H35" s="2" t="s">
        <v>76</v>
      </c>
      <c r="I35" s="3" t="s">
        <v>77</v>
      </c>
      <c r="J35" s="4">
        <v>3481.97</v>
      </c>
    </row>
    <row r="36" spans="1:255" ht="85.5" customHeight="1" x14ac:dyDescent="0.2">
      <c r="A36" s="16" t="s">
        <v>77</v>
      </c>
      <c r="B36" s="39" t="s">
        <v>76</v>
      </c>
      <c r="C36" s="17">
        <f t="shared" si="8"/>
        <v>0</v>
      </c>
      <c r="D36" s="17">
        <f t="shared" si="0"/>
        <v>551.78</v>
      </c>
      <c r="E36" s="17">
        <f t="shared" si="8"/>
        <v>551.78</v>
      </c>
      <c r="F36" s="19">
        <v>6357.74</v>
      </c>
      <c r="G36" s="19">
        <v>3481.97</v>
      </c>
      <c r="H36" s="19" t="s">
        <v>78</v>
      </c>
      <c r="I36" s="3" t="s">
        <v>77</v>
      </c>
      <c r="J36" s="4">
        <v>3481.97</v>
      </c>
    </row>
    <row r="37" spans="1:255" ht="78" customHeight="1" x14ac:dyDescent="0.2">
      <c r="A37" s="13" t="s">
        <v>77</v>
      </c>
      <c r="B37" s="48" t="s">
        <v>78</v>
      </c>
      <c r="C37" s="14">
        <v>0</v>
      </c>
      <c r="D37" s="14">
        <f t="shared" si="0"/>
        <v>551.78</v>
      </c>
      <c r="E37" s="14">
        <v>551.78</v>
      </c>
      <c r="F37" s="2">
        <v>125249230</v>
      </c>
      <c r="G37" s="2">
        <v>125249230</v>
      </c>
      <c r="H37" s="2" t="s">
        <v>79</v>
      </c>
      <c r="I37" s="3" t="s">
        <v>80</v>
      </c>
      <c r="J37" s="4">
        <v>125249230</v>
      </c>
    </row>
    <row r="38" spans="1:255" ht="21" customHeight="1" x14ac:dyDescent="0.2">
      <c r="A38" s="11" t="s">
        <v>80</v>
      </c>
      <c r="B38" s="47" t="s">
        <v>79</v>
      </c>
      <c r="C38" s="12">
        <f t="shared" ref="C38:E39" si="9">C39</f>
        <v>144714401</v>
      </c>
      <c r="D38" s="12">
        <f t="shared" si="0"/>
        <v>1765488</v>
      </c>
      <c r="E38" s="12">
        <f t="shared" si="9"/>
        <v>146479889</v>
      </c>
      <c r="F38" s="2">
        <v>125249230</v>
      </c>
      <c r="G38" s="2">
        <v>125249230</v>
      </c>
      <c r="H38" s="2" t="s">
        <v>81</v>
      </c>
      <c r="I38" s="3" t="s">
        <v>82</v>
      </c>
      <c r="J38" s="4">
        <v>125249230</v>
      </c>
    </row>
    <row r="39" spans="1:255" ht="27" customHeight="1" x14ac:dyDescent="0.2">
      <c r="A39" s="16" t="s">
        <v>82</v>
      </c>
      <c r="B39" s="39" t="s">
        <v>81</v>
      </c>
      <c r="C39" s="17">
        <f t="shared" si="9"/>
        <v>144714401</v>
      </c>
      <c r="D39" s="14">
        <f t="shared" si="0"/>
        <v>1765488</v>
      </c>
      <c r="E39" s="17">
        <f t="shared" si="9"/>
        <v>146479889</v>
      </c>
      <c r="F39" s="2">
        <v>40520912</v>
      </c>
      <c r="G39" s="2">
        <v>40520912</v>
      </c>
      <c r="H39" s="2" t="s">
        <v>83</v>
      </c>
      <c r="I39" s="3" t="s">
        <v>84</v>
      </c>
      <c r="J39" s="4">
        <v>40520912</v>
      </c>
    </row>
    <row r="40" spans="1:255" ht="27" customHeight="1" x14ac:dyDescent="0.2">
      <c r="A40" s="13" t="s">
        <v>82</v>
      </c>
      <c r="B40" s="48" t="s">
        <v>83</v>
      </c>
      <c r="C40" s="15">
        <v>144714401</v>
      </c>
      <c r="D40" s="14">
        <f t="shared" si="0"/>
        <v>1765488</v>
      </c>
      <c r="E40" s="15">
        <v>146479889</v>
      </c>
    </row>
    <row r="41" spans="1:255" ht="24.75" customHeight="1" x14ac:dyDescent="0.2">
      <c r="A41" s="58" t="s">
        <v>86</v>
      </c>
      <c r="B41" s="57" t="s">
        <v>85</v>
      </c>
      <c r="C41" s="59">
        <v>0</v>
      </c>
      <c r="D41" s="38">
        <f t="shared" si="0"/>
        <v>6405840</v>
      </c>
      <c r="E41" s="59">
        <f>E42</f>
        <v>6405840</v>
      </c>
      <c r="F41" s="2">
        <v>69684.75</v>
      </c>
      <c r="G41" s="2">
        <v>69684.75</v>
      </c>
      <c r="H41" s="2" t="s">
        <v>87</v>
      </c>
      <c r="I41" s="3" t="s">
        <v>88</v>
      </c>
      <c r="J41" s="4">
        <v>69684.75</v>
      </c>
    </row>
    <row r="42" spans="1:255" ht="91.5" customHeight="1" x14ac:dyDescent="0.2">
      <c r="A42" s="11" t="s">
        <v>90</v>
      </c>
      <c r="B42" s="47" t="s">
        <v>89</v>
      </c>
      <c r="C42" s="12">
        <f t="shared" ref="C42:E43" si="10">C43</f>
        <v>0</v>
      </c>
      <c r="D42" s="12">
        <f t="shared" si="0"/>
        <v>6405840</v>
      </c>
      <c r="E42" s="12">
        <f t="shared" si="10"/>
        <v>6405840</v>
      </c>
      <c r="F42" s="2">
        <v>6249600</v>
      </c>
      <c r="G42" s="2">
        <v>6249600</v>
      </c>
      <c r="H42" s="2" t="s">
        <v>91</v>
      </c>
      <c r="I42" s="3" t="s">
        <v>92</v>
      </c>
      <c r="J42" s="4">
        <v>6249600</v>
      </c>
    </row>
    <row r="43" spans="1:255" ht="69.75" customHeight="1" x14ac:dyDescent="0.2">
      <c r="A43" s="16" t="s">
        <v>93</v>
      </c>
      <c r="B43" s="39" t="s">
        <v>91</v>
      </c>
      <c r="C43" s="17">
        <f t="shared" si="10"/>
        <v>0</v>
      </c>
      <c r="D43" s="17">
        <f t="shared" si="0"/>
        <v>6405840</v>
      </c>
      <c r="E43" s="17">
        <f t="shared" si="10"/>
        <v>6405840</v>
      </c>
      <c r="F43" s="2">
        <v>6249600</v>
      </c>
      <c r="G43" s="2">
        <v>6249600</v>
      </c>
      <c r="H43" s="2" t="s">
        <v>94</v>
      </c>
      <c r="I43" s="3" t="s">
        <v>92</v>
      </c>
      <c r="J43" s="4">
        <v>6249600</v>
      </c>
    </row>
    <row r="44" spans="1:255" ht="68.25" customHeight="1" x14ac:dyDescent="0.2">
      <c r="A44" s="18" t="s">
        <v>93</v>
      </c>
      <c r="B44" s="46" t="s">
        <v>94</v>
      </c>
      <c r="C44" s="14">
        <v>0</v>
      </c>
      <c r="D44" s="14">
        <f t="shared" si="0"/>
        <v>6405840</v>
      </c>
      <c r="E44" s="14">
        <v>6405840</v>
      </c>
      <c r="G44" s="2">
        <v>0</v>
      </c>
      <c r="H44" s="2" t="s">
        <v>95</v>
      </c>
      <c r="I44" s="3" t="s">
        <v>96</v>
      </c>
      <c r="J44" s="4">
        <v>6326373.75</v>
      </c>
    </row>
    <row r="45" spans="1:255" ht="18.75" customHeight="1" thickBot="1" x14ac:dyDescent="0.25">
      <c r="A45" s="86" t="s">
        <v>97</v>
      </c>
      <c r="B45" s="57"/>
      <c r="C45" s="59">
        <v>358541966.81999999</v>
      </c>
      <c r="D45" s="59">
        <f t="shared" ref="D45" si="11">E45-C45</f>
        <v>22352503.290000021</v>
      </c>
      <c r="E45" s="59">
        <v>380894470.11000001</v>
      </c>
    </row>
    <row r="46" spans="1:255" s="67" customFormat="1" ht="18" customHeight="1" thickBot="1" x14ac:dyDescent="0.25">
      <c r="A46" s="60" t="s">
        <v>120</v>
      </c>
      <c r="B46" s="61"/>
      <c r="C46" s="62"/>
      <c r="D46" s="63"/>
      <c r="E46" s="64"/>
      <c r="F46" s="65"/>
      <c r="G46" s="65"/>
      <c r="H46" s="65"/>
      <c r="I46" s="65"/>
      <c r="J46" s="65"/>
      <c r="K46" s="65"/>
      <c r="L46" s="65"/>
      <c r="M46" s="65"/>
      <c r="N46" s="65"/>
      <c r="O46" s="65"/>
      <c r="P46" s="65"/>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6"/>
      <c r="FD46" s="66"/>
      <c r="FE46" s="66"/>
      <c r="FF46" s="66"/>
      <c r="FG46" s="66"/>
      <c r="FH46" s="66"/>
      <c r="FI46" s="66"/>
      <c r="FJ46" s="66"/>
      <c r="FK46" s="66"/>
      <c r="FL46" s="66"/>
      <c r="FM46" s="66"/>
      <c r="FN46" s="66"/>
      <c r="FO46" s="66"/>
      <c r="FP46" s="66"/>
      <c r="FQ46" s="66"/>
      <c r="FR46" s="66"/>
      <c r="FS46" s="66"/>
      <c r="FT46" s="66"/>
      <c r="FU46" s="66"/>
      <c r="FV46" s="66"/>
      <c r="FW46" s="66"/>
      <c r="FX46" s="66"/>
      <c r="FY46" s="66"/>
      <c r="FZ46" s="66"/>
      <c r="GA46" s="66"/>
      <c r="GB46" s="66"/>
      <c r="GC46" s="66"/>
      <c r="GD46" s="66"/>
      <c r="GE46" s="66"/>
      <c r="GF46" s="66"/>
      <c r="GG46" s="66"/>
      <c r="GH46" s="66"/>
      <c r="GI46" s="66"/>
      <c r="GJ46" s="66"/>
      <c r="GK46" s="66"/>
      <c r="GL46" s="66"/>
      <c r="GM46" s="66"/>
      <c r="GN46" s="66"/>
      <c r="GO46" s="66"/>
      <c r="GP46" s="66"/>
      <c r="GQ46" s="66"/>
      <c r="GR46" s="66"/>
      <c r="GS46" s="66"/>
      <c r="GT46" s="66"/>
      <c r="GU46" s="66"/>
      <c r="GV46" s="66"/>
      <c r="GW46" s="66"/>
      <c r="GX46" s="66"/>
      <c r="GY46" s="66"/>
      <c r="GZ46" s="66"/>
      <c r="HA46" s="66"/>
      <c r="HB46" s="66"/>
      <c r="HC46" s="66"/>
      <c r="HD46" s="66"/>
      <c r="HE46" s="66"/>
      <c r="HF46" s="66"/>
      <c r="HG46" s="66"/>
      <c r="HH46" s="66"/>
      <c r="HI46" s="66"/>
      <c r="HJ46" s="66"/>
      <c r="HK46" s="66"/>
      <c r="HL46" s="66"/>
      <c r="HM46" s="66"/>
      <c r="HN46" s="66"/>
      <c r="HO46" s="66"/>
      <c r="HP46" s="66"/>
      <c r="HQ46" s="66"/>
      <c r="HR46" s="66"/>
      <c r="HS46" s="66"/>
      <c r="HT46" s="66"/>
      <c r="HU46" s="66"/>
      <c r="HV46" s="66"/>
      <c r="HW46" s="66"/>
      <c r="HX46" s="66"/>
      <c r="HY46" s="66"/>
      <c r="HZ46" s="66"/>
      <c r="IA46" s="66"/>
      <c r="IB46" s="66"/>
      <c r="IC46" s="66"/>
      <c r="ID46" s="66"/>
      <c r="IE46" s="66"/>
      <c r="IF46" s="66"/>
      <c r="IG46" s="66"/>
      <c r="IH46" s="66"/>
      <c r="II46" s="66"/>
      <c r="IJ46" s="66"/>
      <c r="IK46" s="66"/>
      <c r="IL46" s="66"/>
      <c r="IM46" s="66"/>
      <c r="IN46" s="66"/>
      <c r="IO46" s="66"/>
      <c r="IP46" s="66"/>
      <c r="IQ46" s="66"/>
      <c r="IR46" s="66"/>
      <c r="IS46" s="66"/>
      <c r="IT46" s="66"/>
      <c r="IU46" s="66"/>
    </row>
    <row r="47" spans="1:255" s="67" customFormat="1" ht="31.5" x14ac:dyDescent="0.2">
      <c r="A47" s="68" t="s">
        <v>121</v>
      </c>
      <c r="B47" s="69"/>
      <c r="C47" s="70"/>
      <c r="D47" s="71"/>
      <c r="E47" s="72"/>
      <c r="F47" s="73"/>
      <c r="G47" s="65"/>
      <c r="H47" s="65"/>
      <c r="I47" s="65"/>
      <c r="J47" s="65"/>
      <c r="K47" s="65"/>
      <c r="L47" s="65"/>
      <c r="M47" s="65"/>
      <c r="N47" s="65"/>
      <c r="O47" s="65"/>
      <c r="P47" s="65"/>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c r="EO47" s="66"/>
      <c r="EP47" s="66"/>
      <c r="EQ47" s="66"/>
      <c r="ER47" s="66"/>
      <c r="ES47" s="66"/>
      <c r="ET47" s="66"/>
      <c r="EU47" s="66"/>
      <c r="EV47" s="66"/>
      <c r="EW47" s="66"/>
      <c r="EX47" s="66"/>
      <c r="EY47" s="66"/>
      <c r="EZ47" s="66"/>
      <c r="FA47" s="66"/>
      <c r="FB47" s="66"/>
      <c r="FC47" s="66"/>
      <c r="FD47" s="66"/>
      <c r="FE47" s="66"/>
      <c r="FF47" s="66"/>
      <c r="FG47" s="66"/>
      <c r="FH47" s="66"/>
      <c r="FI47" s="66"/>
      <c r="FJ47" s="66"/>
      <c r="FK47" s="66"/>
      <c r="FL47" s="66"/>
      <c r="FM47" s="66"/>
      <c r="FN47" s="66"/>
      <c r="FO47" s="66"/>
      <c r="FP47" s="66"/>
      <c r="FQ47" s="66"/>
      <c r="FR47" s="66"/>
      <c r="FS47" s="66"/>
      <c r="FT47" s="66"/>
      <c r="FU47" s="66"/>
      <c r="FV47" s="66"/>
      <c r="FW47" s="66"/>
      <c r="FX47" s="66"/>
      <c r="FY47" s="66"/>
      <c r="FZ47" s="66"/>
      <c r="GA47" s="66"/>
      <c r="GB47" s="66"/>
      <c r="GC47" s="66"/>
      <c r="GD47" s="66"/>
      <c r="GE47" s="66"/>
      <c r="GF47" s="66"/>
      <c r="GG47" s="66"/>
      <c r="GH47" s="66"/>
      <c r="GI47" s="66"/>
      <c r="GJ47" s="66"/>
      <c r="GK47" s="66"/>
      <c r="GL47" s="66"/>
      <c r="GM47" s="66"/>
      <c r="GN47" s="66"/>
      <c r="GO47" s="66"/>
      <c r="GP47" s="66"/>
      <c r="GQ47" s="66"/>
      <c r="GR47" s="66"/>
      <c r="GS47" s="66"/>
      <c r="GT47" s="66"/>
      <c r="GU47" s="66"/>
      <c r="GV47" s="66"/>
      <c r="GW47" s="66"/>
      <c r="GX47" s="66"/>
      <c r="GY47" s="66"/>
      <c r="GZ47" s="66"/>
      <c r="HA47" s="66"/>
      <c r="HB47" s="66"/>
      <c r="HC47" s="66"/>
      <c r="HD47" s="66"/>
      <c r="HE47" s="66"/>
      <c r="HF47" s="66"/>
      <c r="HG47" s="66"/>
      <c r="HH47" s="66"/>
      <c r="HI47" s="66"/>
      <c r="HJ47" s="66"/>
      <c r="HK47" s="66"/>
      <c r="HL47" s="66"/>
      <c r="HM47" s="66"/>
      <c r="HN47" s="66"/>
      <c r="HO47" s="66"/>
      <c r="HP47" s="66"/>
      <c r="HQ47" s="66"/>
      <c r="HR47" s="66"/>
      <c r="HS47" s="66"/>
      <c r="HT47" s="66"/>
      <c r="HU47" s="66"/>
      <c r="HV47" s="66"/>
      <c r="HW47" s="66"/>
      <c r="HX47" s="66"/>
      <c r="HY47" s="66"/>
      <c r="HZ47" s="66"/>
      <c r="IA47" s="66"/>
      <c r="IB47" s="66"/>
      <c r="IC47" s="66"/>
      <c r="ID47" s="66"/>
      <c r="IE47" s="66"/>
      <c r="IF47" s="66"/>
      <c r="IG47" s="66"/>
      <c r="IH47" s="66"/>
      <c r="II47" s="66"/>
      <c r="IJ47" s="66"/>
      <c r="IK47" s="66"/>
      <c r="IL47" s="66"/>
      <c r="IM47" s="66"/>
      <c r="IN47" s="66"/>
      <c r="IO47" s="66"/>
      <c r="IP47" s="66"/>
      <c r="IQ47" s="66"/>
      <c r="IR47" s="66"/>
      <c r="IS47" s="66"/>
      <c r="IT47" s="66"/>
      <c r="IU47" s="66"/>
    </row>
    <row r="48" spans="1:255" s="67" customFormat="1" ht="15.75" x14ac:dyDescent="0.2">
      <c r="A48" s="74" t="s">
        <v>101</v>
      </c>
      <c r="B48" s="75" t="s">
        <v>100</v>
      </c>
      <c r="C48" s="76">
        <v>-358541966.81999999</v>
      </c>
      <c r="D48" s="77">
        <f t="shared" ref="D48:D55" si="12">E48-C48</f>
        <v>-22352503.290000021</v>
      </c>
      <c r="E48" s="76">
        <v>-380894470.11000001</v>
      </c>
      <c r="F48" s="73"/>
      <c r="G48" s="65"/>
      <c r="H48" s="65"/>
      <c r="I48" s="65"/>
      <c r="J48" s="65"/>
      <c r="K48" s="65"/>
      <c r="L48" s="65"/>
      <c r="M48" s="65"/>
      <c r="N48" s="65"/>
      <c r="O48" s="65"/>
      <c r="P48" s="65"/>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6"/>
      <c r="FD48" s="66"/>
      <c r="FE48" s="66"/>
      <c r="FF48" s="66"/>
      <c r="FG48" s="66"/>
      <c r="FH48" s="66"/>
      <c r="FI48" s="66"/>
      <c r="FJ48" s="66"/>
      <c r="FK48" s="66"/>
      <c r="FL48" s="66"/>
      <c r="FM48" s="66"/>
      <c r="FN48" s="66"/>
      <c r="FO48" s="66"/>
      <c r="FP48" s="66"/>
      <c r="FQ48" s="66"/>
      <c r="FR48" s="66"/>
      <c r="FS48" s="66"/>
      <c r="FT48" s="66"/>
      <c r="FU48" s="66"/>
      <c r="FV48" s="66"/>
      <c r="FW48" s="66"/>
      <c r="FX48" s="66"/>
      <c r="FY48" s="66"/>
      <c r="FZ48" s="66"/>
      <c r="GA48" s="66"/>
      <c r="GB48" s="66"/>
      <c r="GC48" s="66"/>
      <c r="GD48" s="66"/>
      <c r="GE48" s="66"/>
      <c r="GF48" s="66"/>
      <c r="GG48" s="66"/>
      <c r="GH48" s="66"/>
      <c r="GI48" s="66"/>
      <c r="GJ48" s="66"/>
      <c r="GK48" s="66"/>
      <c r="GL48" s="66"/>
      <c r="GM48" s="66"/>
      <c r="GN48" s="66"/>
      <c r="GO48" s="66"/>
      <c r="GP48" s="66"/>
      <c r="GQ48" s="66"/>
      <c r="GR48" s="66"/>
      <c r="GS48" s="66"/>
      <c r="GT48" s="66"/>
      <c r="GU48" s="66"/>
      <c r="GV48" s="66"/>
      <c r="GW48" s="66"/>
      <c r="GX48" s="66"/>
      <c r="GY48" s="66"/>
      <c r="GZ48" s="66"/>
      <c r="HA48" s="66"/>
      <c r="HB48" s="66"/>
      <c r="HC48" s="66"/>
      <c r="HD48" s="66"/>
      <c r="HE48" s="66"/>
      <c r="HF48" s="66"/>
      <c r="HG48" s="66"/>
      <c r="HH48" s="66"/>
      <c r="HI48" s="66"/>
      <c r="HJ48" s="66"/>
      <c r="HK48" s="66"/>
      <c r="HL48" s="66"/>
      <c r="HM48" s="66"/>
      <c r="HN48" s="66"/>
      <c r="HO48" s="66"/>
      <c r="HP48" s="66"/>
      <c r="HQ48" s="66"/>
      <c r="HR48" s="66"/>
      <c r="HS48" s="66"/>
      <c r="HT48" s="66"/>
      <c r="HU48" s="66"/>
      <c r="HV48" s="66"/>
      <c r="HW48" s="66"/>
      <c r="HX48" s="66"/>
      <c r="HY48" s="66"/>
      <c r="HZ48" s="66"/>
      <c r="IA48" s="66"/>
      <c r="IB48" s="66"/>
      <c r="IC48" s="66"/>
      <c r="ID48" s="66"/>
      <c r="IE48" s="66"/>
      <c r="IF48" s="66"/>
      <c r="IG48" s="66"/>
      <c r="IH48" s="66"/>
      <c r="II48" s="66"/>
      <c r="IJ48" s="66"/>
      <c r="IK48" s="66"/>
      <c r="IL48" s="66"/>
      <c r="IM48" s="66"/>
      <c r="IN48" s="66"/>
      <c r="IO48" s="66"/>
      <c r="IP48" s="66"/>
      <c r="IQ48" s="66"/>
      <c r="IR48" s="66"/>
      <c r="IS48" s="66"/>
      <c r="IT48" s="66"/>
      <c r="IU48" s="66"/>
    </row>
    <row r="49" spans="1:255" s="67" customFormat="1" ht="15.75" x14ac:dyDescent="0.2">
      <c r="A49" s="74" t="s">
        <v>103</v>
      </c>
      <c r="B49" s="75" t="s">
        <v>102</v>
      </c>
      <c r="C49" s="76">
        <v>358541966.81999999</v>
      </c>
      <c r="D49" s="77">
        <f t="shared" si="12"/>
        <v>22352503.290000021</v>
      </c>
      <c r="E49" s="76">
        <v>380894470.11000001</v>
      </c>
      <c r="F49" s="73"/>
      <c r="G49" s="65"/>
      <c r="H49" s="65"/>
      <c r="I49" s="65"/>
      <c r="J49" s="65"/>
      <c r="K49" s="65"/>
      <c r="L49" s="65"/>
      <c r="M49" s="65"/>
      <c r="N49" s="65"/>
      <c r="O49" s="65"/>
      <c r="P49" s="65"/>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c r="FT49" s="66"/>
      <c r="FU49" s="66"/>
      <c r="FV49" s="66"/>
      <c r="FW49" s="66"/>
      <c r="FX49" s="66"/>
      <c r="FY49" s="66"/>
      <c r="FZ49" s="66"/>
      <c r="GA49" s="66"/>
      <c r="GB49" s="66"/>
      <c r="GC49" s="66"/>
      <c r="GD49" s="66"/>
      <c r="GE49" s="66"/>
      <c r="GF49" s="66"/>
      <c r="GG49" s="66"/>
      <c r="GH49" s="66"/>
      <c r="GI49" s="66"/>
      <c r="GJ49" s="66"/>
      <c r="GK49" s="66"/>
      <c r="GL49" s="66"/>
      <c r="GM49" s="66"/>
      <c r="GN49" s="66"/>
      <c r="GO49" s="66"/>
      <c r="GP49" s="66"/>
      <c r="GQ49" s="66"/>
      <c r="GR49" s="66"/>
      <c r="GS49" s="66"/>
      <c r="GT49" s="66"/>
      <c r="GU49" s="66"/>
      <c r="GV49" s="66"/>
      <c r="GW49" s="66"/>
      <c r="GX49" s="66"/>
      <c r="GY49" s="66"/>
      <c r="GZ49" s="66"/>
      <c r="HA49" s="66"/>
      <c r="HB49" s="66"/>
      <c r="HC49" s="66"/>
      <c r="HD49" s="66"/>
      <c r="HE49" s="66"/>
      <c r="HF49" s="66"/>
      <c r="HG49" s="66"/>
      <c r="HH49" s="66"/>
      <c r="HI49" s="66"/>
      <c r="HJ49" s="66"/>
      <c r="HK49" s="66"/>
      <c r="HL49" s="66"/>
      <c r="HM49" s="66"/>
      <c r="HN49" s="66"/>
      <c r="HO49" s="66"/>
      <c r="HP49" s="66"/>
      <c r="HQ49" s="66"/>
      <c r="HR49" s="66"/>
      <c r="HS49" s="66"/>
      <c r="HT49" s="66"/>
      <c r="HU49" s="66"/>
      <c r="HV49" s="66"/>
      <c r="HW49" s="66"/>
      <c r="HX49" s="66"/>
      <c r="HY49" s="66"/>
      <c r="HZ49" s="66"/>
      <c r="IA49" s="66"/>
      <c r="IB49" s="66"/>
      <c r="IC49" s="66"/>
      <c r="ID49" s="66"/>
      <c r="IE49" s="66"/>
      <c r="IF49" s="66"/>
      <c r="IG49" s="66"/>
      <c r="IH49" s="66"/>
      <c r="II49" s="66"/>
      <c r="IJ49" s="66"/>
      <c r="IK49" s="66"/>
      <c r="IL49" s="66"/>
      <c r="IM49" s="66"/>
      <c r="IN49" s="66"/>
      <c r="IO49" s="66"/>
      <c r="IP49" s="66"/>
      <c r="IQ49" s="66"/>
      <c r="IR49" s="66"/>
      <c r="IS49" s="66"/>
      <c r="IT49" s="66"/>
      <c r="IU49" s="66"/>
    </row>
    <row r="50" spans="1:255" s="67" customFormat="1" ht="15.75" x14ac:dyDescent="0.2">
      <c r="A50" s="74" t="s">
        <v>105</v>
      </c>
      <c r="B50" s="75" t="s">
        <v>104</v>
      </c>
      <c r="C50" s="76">
        <v>-358541966.81999999</v>
      </c>
      <c r="D50" s="77">
        <f t="shared" si="12"/>
        <v>-22352503.290000021</v>
      </c>
      <c r="E50" s="76">
        <v>-380894470.11000001</v>
      </c>
      <c r="F50" s="73"/>
      <c r="G50" s="65"/>
      <c r="H50" s="65"/>
      <c r="I50" s="65"/>
      <c r="J50" s="65"/>
      <c r="K50" s="65"/>
      <c r="L50" s="65"/>
      <c r="M50" s="65"/>
      <c r="N50" s="65"/>
      <c r="O50" s="65"/>
      <c r="P50" s="65"/>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c r="EO50" s="66"/>
      <c r="EP50" s="66"/>
      <c r="EQ50" s="66"/>
      <c r="ER50" s="66"/>
      <c r="ES50" s="66"/>
      <c r="ET50" s="66"/>
      <c r="EU50" s="66"/>
      <c r="EV50" s="66"/>
      <c r="EW50" s="66"/>
      <c r="EX50" s="66"/>
      <c r="EY50" s="66"/>
      <c r="EZ50" s="66"/>
      <c r="FA50" s="66"/>
      <c r="FB50" s="66"/>
      <c r="FC50" s="66"/>
      <c r="FD50" s="66"/>
      <c r="FE50" s="66"/>
      <c r="FF50" s="66"/>
      <c r="FG50" s="66"/>
      <c r="FH50" s="66"/>
      <c r="FI50" s="66"/>
      <c r="FJ50" s="66"/>
      <c r="FK50" s="66"/>
      <c r="FL50" s="66"/>
      <c r="FM50" s="66"/>
      <c r="FN50" s="66"/>
      <c r="FO50" s="66"/>
      <c r="FP50" s="66"/>
      <c r="FQ50" s="66"/>
      <c r="FR50" s="66"/>
      <c r="FS50" s="66"/>
      <c r="FT50" s="66"/>
      <c r="FU50" s="66"/>
      <c r="FV50" s="66"/>
      <c r="FW50" s="66"/>
      <c r="FX50" s="66"/>
      <c r="FY50" s="66"/>
      <c r="FZ50" s="66"/>
      <c r="GA50" s="66"/>
      <c r="GB50" s="66"/>
      <c r="GC50" s="66"/>
      <c r="GD50" s="66"/>
      <c r="GE50" s="66"/>
      <c r="GF50" s="66"/>
      <c r="GG50" s="66"/>
      <c r="GH50" s="66"/>
      <c r="GI50" s="66"/>
      <c r="GJ50" s="66"/>
      <c r="GK50" s="66"/>
      <c r="GL50" s="66"/>
      <c r="GM50" s="66"/>
      <c r="GN50" s="66"/>
      <c r="GO50" s="66"/>
      <c r="GP50" s="66"/>
      <c r="GQ50" s="66"/>
      <c r="GR50" s="66"/>
      <c r="GS50" s="66"/>
      <c r="GT50" s="66"/>
      <c r="GU50" s="66"/>
      <c r="GV50" s="66"/>
      <c r="GW50" s="66"/>
      <c r="GX50" s="66"/>
      <c r="GY50" s="66"/>
      <c r="GZ50" s="66"/>
      <c r="HA50" s="66"/>
      <c r="HB50" s="66"/>
      <c r="HC50" s="66"/>
      <c r="HD50" s="66"/>
      <c r="HE50" s="66"/>
      <c r="HF50" s="66"/>
      <c r="HG50" s="66"/>
      <c r="HH50" s="66"/>
      <c r="HI50" s="66"/>
      <c r="HJ50" s="66"/>
      <c r="HK50" s="66"/>
      <c r="HL50" s="66"/>
      <c r="HM50" s="66"/>
      <c r="HN50" s="66"/>
      <c r="HO50" s="66"/>
      <c r="HP50" s="66"/>
      <c r="HQ50" s="66"/>
      <c r="HR50" s="66"/>
      <c r="HS50" s="66"/>
      <c r="HT50" s="66"/>
      <c r="HU50" s="66"/>
      <c r="HV50" s="66"/>
      <c r="HW50" s="66"/>
      <c r="HX50" s="66"/>
      <c r="HY50" s="66"/>
      <c r="HZ50" s="66"/>
      <c r="IA50" s="66"/>
      <c r="IB50" s="66"/>
      <c r="IC50" s="66"/>
      <c r="ID50" s="66"/>
      <c r="IE50" s="66"/>
      <c r="IF50" s="66"/>
      <c r="IG50" s="66"/>
      <c r="IH50" s="66"/>
      <c r="II50" s="66"/>
      <c r="IJ50" s="66"/>
      <c r="IK50" s="66"/>
      <c r="IL50" s="66"/>
      <c r="IM50" s="66"/>
      <c r="IN50" s="66"/>
      <c r="IO50" s="66"/>
      <c r="IP50" s="66"/>
      <c r="IQ50" s="66"/>
      <c r="IR50" s="66"/>
      <c r="IS50" s="66"/>
      <c r="IT50" s="66"/>
      <c r="IU50" s="66"/>
    </row>
    <row r="51" spans="1:255" s="67" customFormat="1" ht="15.75" x14ac:dyDescent="0.2">
      <c r="A51" s="74" t="s">
        <v>107</v>
      </c>
      <c r="B51" s="75" t="s">
        <v>106</v>
      </c>
      <c r="C51" s="76">
        <v>-358541966.81999999</v>
      </c>
      <c r="D51" s="77">
        <f t="shared" si="12"/>
        <v>-22352503.290000021</v>
      </c>
      <c r="E51" s="76">
        <v>-380894470.11000001</v>
      </c>
      <c r="F51" s="73"/>
      <c r="G51" s="65"/>
      <c r="H51" s="65"/>
      <c r="I51" s="65"/>
      <c r="J51" s="65"/>
      <c r="K51" s="65"/>
      <c r="L51" s="65"/>
      <c r="M51" s="65"/>
      <c r="N51" s="65"/>
      <c r="O51" s="65"/>
      <c r="P51" s="65"/>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55" s="67" customFormat="1" ht="31.5" x14ac:dyDescent="0.2">
      <c r="A52" s="74" t="s">
        <v>109</v>
      </c>
      <c r="B52" s="75" t="s">
        <v>108</v>
      </c>
      <c r="C52" s="76">
        <v>-358541966.81999999</v>
      </c>
      <c r="D52" s="77">
        <f t="shared" si="12"/>
        <v>-22352503.290000021</v>
      </c>
      <c r="E52" s="76">
        <v>-380894470.11000001</v>
      </c>
      <c r="F52" s="73"/>
      <c r="G52" s="65"/>
      <c r="H52" s="65"/>
      <c r="I52" s="65"/>
      <c r="J52" s="65"/>
      <c r="K52" s="65"/>
      <c r="L52" s="65"/>
      <c r="M52" s="65"/>
      <c r="N52" s="65"/>
      <c r="O52" s="65"/>
      <c r="P52" s="65"/>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c r="FT52" s="66"/>
      <c r="FU52" s="66"/>
      <c r="FV52" s="66"/>
      <c r="FW52" s="66"/>
      <c r="FX52" s="66"/>
      <c r="FY52" s="66"/>
      <c r="FZ52" s="66"/>
      <c r="GA52" s="66"/>
      <c r="GB52" s="66"/>
      <c r="GC52" s="66"/>
      <c r="GD52" s="66"/>
      <c r="GE52" s="66"/>
      <c r="GF52" s="66"/>
      <c r="GG52" s="66"/>
      <c r="GH52" s="66"/>
      <c r="GI52" s="66"/>
      <c r="GJ52" s="66"/>
      <c r="GK52" s="66"/>
      <c r="GL52" s="66"/>
      <c r="GM52" s="66"/>
      <c r="GN52" s="66"/>
      <c r="GO52" s="66"/>
      <c r="GP52" s="66"/>
      <c r="GQ52" s="66"/>
      <c r="GR52" s="66"/>
      <c r="GS52" s="66"/>
      <c r="GT52" s="66"/>
      <c r="GU52" s="66"/>
      <c r="GV52" s="66"/>
      <c r="GW52" s="66"/>
      <c r="GX52" s="66"/>
      <c r="GY52" s="66"/>
      <c r="GZ52" s="66"/>
      <c r="HA52" s="66"/>
      <c r="HB52" s="66"/>
      <c r="HC52" s="66"/>
      <c r="HD52" s="66"/>
      <c r="HE52" s="66"/>
      <c r="HF52" s="66"/>
      <c r="HG52" s="66"/>
      <c r="HH52" s="66"/>
      <c r="HI52" s="66"/>
      <c r="HJ52" s="66"/>
      <c r="HK52" s="66"/>
      <c r="HL52" s="66"/>
      <c r="HM52" s="66"/>
      <c r="HN52" s="66"/>
      <c r="HO52" s="66"/>
      <c r="HP52" s="66"/>
      <c r="HQ52" s="66"/>
      <c r="HR52" s="66"/>
      <c r="HS52" s="66"/>
      <c r="HT52" s="66"/>
      <c r="HU52" s="66"/>
      <c r="HV52" s="66"/>
      <c r="HW52" s="66"/>
      <c r="HX52" s="66"/>
      <c r="HY52" s="66"/>
      <c r="HZ52" s="66"/>
      <c r="IA52" s="66"/>
      <c r="IB52" s="66"/>
      <c r="IC52" s="66"/>
      <c r="ID52" s="66"/>
      <c r="IE52" s="66"/>
      <c r="IF52" s="66"/>
      <c r="IG52" s="66"/>
      <c r="IH52" s="66"/>
      <c r="II52" s="66"/>
      <c r="IJ52" s="66"/>
      <c r="IK52" s="66"/>
      <c r="IL52" s="66"/>
      <c r="IM52" s="66"/>
      <c r="IN52" s="66"/>
      <c r="IO52" s="66"/>
      <c r="IP52" s="66"/>
      <c r="IQ52" s="66"/>
      <c r="IR52" s="66"/>
      <c r="IS52" s="66"/>
      <c r="IT52" s="66"/>
      <c r="IU52" s="66"/>
    </row>
    <row r="53" spans="1:255" s="67" customFormat="1" ht="15.75" x14ac:dyDescent="0.2">
      <c r="A53" s="74" t="s">
        <v>111</v>
      </c>
      <c r="B53" s="75" t="s">
        <v>110</v>
      </c>
      <c r="C53" s="76">
        <v>358541966.81999999</v>
      </c>
      <c r="D53" s="77">
        <f t="shared" si="12"/>
        <v>22352503.290000021</v>
      </c>
      <c r="E53" s="76">
        <v>380894470.11000001</v>
      </c>
      <c r="F53" s="73"/>
      <c r="G53" s="65"/>
      <c r="H53" s="65"/>
      <c r="I53" s="65"/>
      <c r="J53" s="65"/>
      <c r="K53" s="65"/>
      <c r="L53" s="65"/>
      <c r="M53" s="65"/>
      <c r="N53" s="65"/>
      <c r="O53" s="65"/>
      <c r="P53" s="65"/>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c r="EO53" s="66"/>
      <c r="EP53" s="66"/>
      <c r="EQ53" s="66"/>
      <c r="ER53" s="66"/>
      <c r="ES53" s="66"/>
      <c r="ET53" s="66"/>
      <c r="EU53" s="66"/>
      <c r="EV53" s="66"/>
      <c r="EW53" s="66"/>
      <c r="EX53" s="66"/>
      <c r="EY53" s="66"/>
      <c r="EZ53" s="66"/>
      <c r="FA53" s="66"/>
      <c r="FB53" s="66"/>
      <c r="FC53" s="66"/>
      <c r="FD53" s="66"/>
      <c r="FE53" s="66"/>
      <c r="FF53" s="66"/>
      <c r="FG53" s="66"/>
      <c r="FH53" s="66"/>
      <c r="FI53" s="66"/>
      <c r="FJ53" s="66"/>
      <c r="FK53" s="66"/>
      <c r="FL53" s="66"/>
      <c r="FM53" s="66"/>
      <c r="FN53" s="66"/>
      <c r="FO53" s="66"/>
      <c r="FP53" s="66"/>
      <c r="FQ53" s="66"/>
      <c r="FR53" s="66"/>
      <c r="FS53" s="66"/>
      <c r="FT53" s="66"/>
      <c r="FU53" s="66"/>
      <c r="FV53" s="66"/>
      <c r="FW53" s="66"/>
      <c r="FX53" s="66"/>
      <c r="FY53" s="66"/>
      <c r="FZ53" s="66"/>
      <c r="GA53" s="66"/>
      <c r="GB53" s="66"/>
      <c r="GC53" s="66"/>
      <c r="GD53" s="66"/>
      <c r="GE53" s="66"/>
      <c r="GF53" s="66"/>
      <c r="GG53" s="66"/>
      <c r="GH53" s="66"/>
      <c r="GI53" s="66"/>
      <c r="GJ53" s="66"/>
      <c r="GK53" s="66"/>
      <c r="GL53" s="66"/>
      <c r="GM53" s="66"/>
      <c r="GN53" s="66"/>
      <c r="GO53" s="66"/>
      <c r="GP53" s="66"/>
      <c r="GQ53" s="66"/>
      <c r="GR53" s="66"/>
      <c r="GS53" s="66"/>
      <c r="GT53" s="66"/>
      <c r="GU53" s="66"/>
      <c r="GV53" s="66"/>
      <c r="GW53" s="66"/>
      <c r="GX53" s="66"/>
      <c r="GY53" s="66"/>
      <c r="GZ53" s="66"/>
      <c r="HA53" s="66"/>
      <c r="HB53" s="66"/>
      <c r="HC53" s="66"/>
      <c r="HD53" s="66"/>
      <c r="HE53" s="66"/>
      <c r="HF53" s="66"/>
      <c r="HG53" s="66"/>
      <c r="HH53" s="66"/>
      <c r="HI53" s="66"/>
      <c r="HJ53" s="66"/>
      <c r="HK53" s="66"/>
      <c r="HL53" s="66"/>
      <c r="HM53" s="66"/>
      <c r="HN53" s="66"/>
      <c r="HO53" s="66"/>
      <c r="HP53" s="66"/>
      <c r="HQ53" s="66"/>
      <c r="HR53" s="66"/>
      <c r="HS53" s="66"/>
      <c r="HT53" s="66"/>
      <c r="HU53" s="66"/>
      <c r="HV53" s="66"/>
      <c r="HW53" s="66"/>
      <c r="HX53" s="66"/>
      <c r="HY53" s="66"/>
      <c r="HZ53" s="66"/>
      <c r="IA53" s="66"/>
      <c r="IB53" s="66"/>
      <c r="IC53" s="66"/>
      <c r="ID53" s="66"/>
      <c r="IE53" s="66"/>
      <c r="IF53" s="66"/>
      <c r="IG53" s="66"/>
      <c r="IH53" s="66"/>
      <c r="II53" s="66"/>
      <c r="IJ53" s="66"/>
      <c r="IK53" s="66"/>
      <c r="IL53" s="66"/>
      <c r="IM53" s="66"/>
      <c r="IN53" s="66"/>
      <c r="IO53" s="66"/>
      <c r="IP53" s="66"/>
      <c r="IQ53" s="66"/>
      <c r="IR53" s="66"/>
      <c r="IS53" s="66"/>
      <c r="IT53" s="66"/>
      <c r="IU53" s="66"/>
    </row>
    <row r="54" spans="1:255" s="67" customFormat="1" ht="15.75" x14ac:dyDescent="0.2">
      <c r="A54" s="74" t="s">
        <v>113</v>
      </c>
      <c r="B54" s="75" t="s">
        <v>112</v>
      </c>
      <c r="C54" s="76">
        <v>358541966.81999999</v>
      </c>
      <c r="D54" s="77">
        <f t="shared" si="12"/>
        <v>22352503.290000021</v>
      </c>
      <c r="E54" s="76">
        <v>380894470.11000001</v>
      </c>
      <c r="F54" s="73"/>
      <c r="G54" s="65"/>
      <c r="H54" s="65"/>
      <c r="I54" s="65"/>
      <c r="J54" s="65"/>
      <c r="K54" s="65"/>
      <c r="L54" s="65"/>
      <c r="M54" s="65"/>
      <c r="N54" s="65"/>
      <c r="O54" s="65"/>
      <c r="P54" s="65"/>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c r="EO54" s="66"/>
      <c r="EP54" s="66"/>
      <c r="EQ54" s="66"/>
      <c r="ER54" s="66"/>
      <c r="ES54" s="66"/>
      <c r="ET54" s="66"/>
      <c r="EU54" s="66"/>
      <c r="EV54" s="66"/>
      <c r="EW54" s="66"/>
      <c r="EX54" s="66"/>
      <c r="EY54" s="66"/>
      <c r="EZ54" s="66"/>
      <c r="FA54" s="66"/>
      <c r="FB54" s="66"/>
      <c r="FC54" s="66"/>
      <c r="FD54" s="66"/>
      <c r="FE54" s="66"/>
      <c r="FF54" s="66"/>
      <c r="FG54" s="66"/>
      <c r="FH54" s="66"/>
      <c r="FI54" s="66"/>
      <c r="FJ54" s="66"/>
      <c r="FK54" s="66"/>
      <c r="FL54" s="66"/>
      <c r="FM54" s="66"/>
      <c r="FN54" s="66"/>
      <c r="FO54" s="66"/>
      <c r="FP54" s="66"/>
      <c r="FQ54" s="66"/>
      <c r="FR54" s="66"/>
      <c r="FS54" s="66"/>
      <c r="FT54" s="66"/>
      <c r="FU54" s="66"/>
      <c r="FV54" s="66"/>
      <c r="FW54" s="66"/>
      <c r="FX54" s="66"/>
      <c r="FY54" s="66"/>
      <c r="FZ54" s="66"/>
      <c r="GA54" s="66"/>
      <c r="GB54" s="66"/>
      <c r="GC54" s="66"/>
      <c r="GD54" s="66"/>
      <c r="GE54" s="66"/>
      <c r="GF54" s="66"/>
      <c r="GG54" s="66"/>
      <c r="GH54" s="66"/>
      <c r="GI54" s="66"/>
      <c r="GJ54" s="66"/>
      <c r="GK54" s="66"/>
      <c r="GL54" s="66"/>
      <c r="GM54" s="66"/>
      <c r="GN54" s="66"/>
      <c r="GO54" s="66"/>
      <c r="GP54" s="66"/>
      <c r="GQ54" s="66"/>
      <c r="GR54" s="66"/>
      <c r="GS54" s="66"/>
      <c r="GT54" s="66"/>
      <c r="GU54" s="66"/>
      <c r="GV54" s="66"/>
      <c r="GW54" s="66"/>
      <c r="GX54" s="66"/>
      <c r="GY54" s="66"/>
      <c r="GZ54" s="66"/>
      <c r="HA54" s="66"/>
      <c r="HB54" s="66"/>
      <c r="HC54" s="66"/>
      <c r="HD54" s="66"/>
      <c r="HE54" s="66"/>
      <c r="HF54" s="66"/>
      <c r="HG54" s="66"/>
      <c r="HH54" s="66"/>
      <c r="HI54" s="66"/>
      <c r="HJ54" s="66"/>
      <c r="HK54" s="66"/>
      <c r="HL54" s="66"/>
      <c r="HM54" s="66"/>
      <c r="HN54" s="66"/>
      <c r="HO54" s="66"/>
      <c r="HP54" s="66"/>
      <c r="HQ54" s="66"/>
      <c r="HR54" s="66"/>
      <c r="HS54" s="66"/>
      <c r="HT54" s="66"/>
      <c r="HU54" s="66"/>
      <c r="HV54" s="66"/>
      <c r="HW54" s="66"/>
      <c r="HX54" s="66"/>
      <c r="HY54" s="66"/>
      <c r="HZ54" s="66"/>
      <c r="IA54" s="66"/>
      <c r="IB54" s="66"/>
      <c r="IC54" s="66"/>
      <c r="ID54" s="66"/>
      <c r="IE54" s="66"/>
      <c r="IF54" s="66"/>
      <c r="IG54" s="66"/>
      <c r="IH54" s="66"/>
      <c r="II54" s="66"/>
      <c r="IJ54" s="66"/>
      <c r="IK54" s="66"/>
      <c r="IL54" s="66"/>
      <c r="IM54" s="66"/>
      <c r="IN54" s="66"/>
      <c r="IO54" s="66"/>
      <c r="IP54" s="66"/>
      <c r="IQ54" s="66"/>
      <c r="IR54" s="66"/>
      <c r="IS54" s="66"/>
      <c r="IT54" s="66"/>
      <c r="IU54" s="66"/>
    </row>
    <row r="55" spans="1:255" s="67" customFormat="1" ht="32.25" thickBot="1" x14ac:dyDescent="0.25">
      <c r="A55" s="74" t="s">
        <v>115</v>
      </c>
      <c r="B55" s="75" t="s">
        <v>114</v>
      </c>
      <c r="C55" s="76">
        <v>358541966.81999999</v>
      </c>
      <c r="D55" s="77">
        <f t="shared" si="12"/>
        <v>22352503.290000021</v>
      </c>
      <c r="E55" s="76">
        <v>380894470.11000001</v>
      </c>
      <c r="F55" s="73"/>
      <c r="G55" s="65"/>
      <c r="H55" s="65"/>
      <c r="I55" s="65"/>
      <c r="J55" s="65"/>
      <c r="K55" s="65"/>
      <c r="L55" s="65"/>
      <c r="M55" s="65"/>
      <c r="N55" s="65"/>
      <c r="O55" s="65"/>
      <c r="P55" s="65"/>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c r="EO55" s="66"/>
      <c r="EP55" s="66"/>
      <c r="EQ55" s="66"/>
      <c r="ER55" s="66"/>
      <c r="ES55" s="66"/>
      <c r="ET55" s="66"/>
      <c r="EU55" s="66"/>
      <c r="EV55" s="66"/>
      <c r="EW55" s="66"/>
      <c r="EX55" s="66"/>
      <c r="EY55" s="66"/>
      <c r="EZ55" s="66"/>
      <c r="FA55" s="66"/>
      <c r="FB55" s="66"/>
      <c r="FC55" s="66"/>
      <c r="FD55" s="66"/>
      <c r="FE55" s="66"/>
      <c r="FF55" s="66"/>
      <c r="FG55" s="66"/>
      <c r="FH55" s="66"/>
      <c r="FI55" s="66"/>
      <c r="FJ55" s="66"/>
      <c r="FK55" s="66"/>
      <c r="FL55" s="66"/>
      <c r="FM55" s="66"/>
      <c r="FN55" s="66"/>
      <c r="FO55" s="66"/>
      <c r="FP55" s="66"/>
      <c r="FQ55" s="66"/>
      <c r="FR55" s="66"/>
      <c r="FS55" s="66"/>
      <c r="FT55" s="66"/>
      <c r="FU55" s="66"/>
      <c r="FV55" s="66"/>
      <c r="FW55" s="66"/>
      <c r="FX55" s="66"/>
      <c r="FY55" s="66"/>
      <c r="FZ55" s="66"/>
      <c r="GA55" s="66"/>
      <c r="GB55" s="66"/>
      <c r="GC55" s="66"/>
      <c r="GD55" s="66"/>
      <c r="GE55" s="66"/>
      <c r="GF55" s="66"/>
      <c r="GG55" s="66"/>
      <c r="GH55" s="66"/>
      <c r="GI55" s="66"/>
      <c r="GJ55" s="66"/>
      <c r="GK55" s="66"/>
      <c r="GL55" s="66"/>
      <c r="GM55" s="66"/>
      <c r="GN55" s="66"/>
      <c r="GO55" s="66"/>
      <c r="GP55" s="66"/>
      <c r="GQ55" s="66"/>
      <c r="GR55" s="66"/>
      <c r="GS55" s="66"/>
      <c r="GT55" s="66"/>
      <c r="GU55" s="66"/>
      <c r="GV55" s="66"/>
      <c r="GW55" s="66"/>
      <c r="GX55" s="66"/>
      <c r="GY55" s="66"/>
      <c r="GZ55" s="66"/>
      <c r="HA55" s="66"/>
      <c r="HB55" s="66"/>
      <c r="HC55" s="66"/>
      <c r="HD55" s="66"/>
      <c r="HE55" s="66"/>
      <c r="HF55" s="66"/>
      <c r="HG55" s="66"/>
      <c r="HH55" s="66"/>
      <c r="HI55" s="66"/>
      <c r="HJ55" s="66"/>
      <c r="HK55" s="66"/>
      <c r="HL55" s="66"/>
      <c r="HM55" s="66"/>
      <c r="HN55" s="66"/>
      <c r="HO55" s="66"/>
      <c r="HP55" s="66"/>
      <c r="HQ55" s="66"/>
      <c r="HR55" s="66"/>
      <c r="HS55" s="66"/>
      <c r="HT55" s="66"/>
      <c r="HU55" s="66"/>
      <c r="HV55" s="66"/>
      <c r="HW55" s="66"/>
      <c r="HX55" s="66"/>
      <c r="HY55" s="66"/>
      <c r="HZ55" s="66"/>
      <c r="IA55" s="66"/>
      <c r="IB55" s="66"/>
      <c r="IC55" s="66"/>
      <c r="ID55" s="66"/>
      <c r="IE55" s="66"/>
      <c r="IF55" s="66"/>
      <c r="IG55" s="66"/>
      <c r="IH55" s="66"/>
      <c r="II55" s="66"/>
      <c r="IJ55" s="66"/>
      <c r="IK55" s="66"/>
      <c r="IL55" s="66"/>
      <c r="IM55" s="66"/>
      <c r="IN55" s="66"/>
      <c r="IO55" s="66"/>
      <c r="IP55" s="66"/>
      <c r="IQ55" s="66"/>
      <c r="IR55" s="66"/>
      <c r="IS55" s="66"/>
      <c r="IT55" s="66"/>
      <c r="IU55" s="66"/>
    </row>
    <row r="56" spans="1:255" s="85" customFormat="1" ht="15.75" customHeight="1" thickBot="1" x14ac:dyDescent="0.25">
      <c r="A56" s="117" t="s">
        <v>122</v>
      </c>
      <c r="B56" s="118"/>
      <c r="C56" s="119"/>
      <c r="D56" s="120"/>
      <c r="E56" s="121"/>
      <c r="F56" s="82"/>
      <c r="G56" s="83"/>
      <c r="H56" s="83"/>
      <c r="I56" s="83"/>
      <c r="J56" s="83"/>
      <c r="K56" s="83"/>
      <c r="L56" s="83"/>
      <c r="M56" s="83"/>
      <c r="N56" s="83"/>
      <c r="O56" s="83"/>
      <c r="P56" s="83"/>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84"/>
      <c r="IH56" s="84"/>
      <c r="II56" s="84"/>
      <c r="IJ56" s="84"/>
      <c r="IK56" s="84"/>
      <c r="IL56" s="84"/>
      <c r="IM56" s="84"/>
      <c r="IN56" s="84"/>
      <c r="IO56" s="84"/>
      <c r="IP56" s="84"/>
      <c r="IQ56" s="84"/>
      <c r="IR56" s="84"/>
      <c r="IS56" s="84"/>
      <c r="IT56" s="84"/>
      <c r="IU56" s="84"/>
    </row>
    <row r="57" spans="1:255" ht="35.25" customHeight="1" thickBot="1" x14ac:dyDescent="0.25">
      <c r="A57" s="135" t="s">
        <v>123</v>
      </c>
      <c r="B57" s="143" t="s">
        <v>124</v>
      </c>
      <c r="C57" s="144">
        <v>50404014.43</v>
      </c>
      <c r="D57" s="145">
        <f>E57-C57</f>
        <v>222133.20000000298</v>
      </c>
      <c r="E57" s="139">
        <v>50626147.630000003</v>
      </c>
    </row>
    <row r="58" spans="1:255" ht="45" customHeight="1" x14ac:dyDescent="0.2">
      <c r="A58" s="131" t="s">
        <v>125</v>
      </c>
      <c r="B58" s="132" t="s">
        <v>126</v>
      </c>
      <c r="C58" s="133">
        <v>39384036.57</v>
      </c>
      <c r="D58" s="134">
        <f t="shared" ref="D58:D96" si="13">E58-C58</f>
        <v>222133.20000000298</v>
      </c>
      <c r="E58" s="133">
        <v>39606169.770000003</v>
      </c>
    </row>
    <row r="59" spans="1:255" s="9" customFormat="1" ht="48.75" customHeight="1" x14ac:dyDescent="0.2">
      <c r="A59" s="101" t="s">
        <v>127</v>
      </c>
      <c r="B59" s="95" t="s">
        <v>128</v>
      </c>
      <c r="C59" s="96">
        <v>1480798</v>
      </c>
      <c r="D59" s="124">
        <f t="shared" si="13"/>
        <v>222133.19999999995</v>
      </c>
      <c r="E59" s="96">
        <f>E60</f>
        <v>1702931.2</v>
      </c>
      <c r="F59" s="6"/>
      <c r="G59" s="6"/>
      <c r="H59" s="6"/>
      <c r="I59" s="7"/>
      <c r="J59" s="8"/>
    </row>
    <row r="60" spans="1:255" ht="67.5" customHeight="1" thickBot="1" x14ac:dyDescent="0.25">
      <c r="A60" s="146" t="s">
        <v>129</v>
      </c>
      <c r="B60" s="147" t="s">
        <v>130</v>
      </c>
      <c r="C60" s="142">
        <v>1480798</v>
      </c>
      <c r="D60" s="130">
        <f t="shared" si="13"/>
        <v>222133.19999999995</v>
      </c>
      <c r="E60" s="158">
        <v>1702931.2</v>
      </c>
    </row>
    <row r="61" spans="1:255" ht="32.25" thickBot="1" x14ac:dyDescent="0.25">
      <c r="A61" s="135" t="s">
        <v>143</v>
      </c>
      <c r="B61" s="136" t="s">
        <v>144</v>
      </c>
      <c r="C61" s="137">
        <v>11973442.85</v>
      </c>
      <c r="D61" s="145">
        <f t="shared" si="13"/>
        <v>62671</v>
      </c>
      <c r="E61" s="139">
        <v>12036113.85</v>
      </c>
    </row>
    <row r="62" spans="1:255" ht="31.5" x14ac:dyDescent="0.2">
      <c r="A62" s="131" t="s">
        <v>147</v>
      </c>
      <c r="B62" s="132" t="s">
        <v>148</v>
      </c>
      <c r="C62" s="133">
        <v>7630523.4299999997</v>
      </c>
      <c r="D62" s="134">
        <f t="shared" si="13"/>
        <v>62671</v>
      </c>
      <c r="E62" s="133">
        <v>7693194.4299999997</v>
      </c>
    </row>
    <row r="63" spans="1:255" ht="15.75" x14ac:dyDescent="0.2">
      <c r="A63" s="101" t="s">
        <v>149</v>
      </c>
      <c r="B63" s="95" t="s">
        <v>150</v>
      </c>
      <c r="C63" s="96">
        <v>7630523.4299999997</v>
      </c>
      <c r="D63" s="124">
        <f t="shared" si="13"/>
        <v>62671</v>
      </c>
      <c r="E63" s="96">
        <v>7693194.4299999997</v>
      </c>
    </row>
    <row r="64" spans="1:255" ht="79.5" thickBot="1" x14ac:dyDescent="0.25">
      <c r="A64" s="127" t="s">
        <v>157</v>
      </c>
      <c r="B64" s="128" t="s">
        <v>158</v>
      </c>
      <c r="C64" s="129">
        <v>0</v>
      </c>
      <c r="D64" s="130">
        <f t="shared" si="13"/>
        <v>62671</v>
      </c>
      <c r="E64" s="129">
        <v>62671</v>
      </c>
    </row>
    <row r="65" spans="1:5" ht="48" thickBot="1" x14ac:dyDescent="0.25">
      <c r="A65" s="135" t="s">
        <v>159</v>
      </c>
      <c r="B65" s="136" t="s">
        <v>160</v>
      </c>
      <c r="C65" s="137">
        <v>13036929.140000001</v>
      </c>
      <c r="D65" s="145">
        <f>E65-C65</f>
        <v>7097886.8399999999</v>
      </c>
      <c r="E65" s="139">
        <v>20134815.98</v>
      </c>
    </row>
    <row r="66" spans="1:5" ht="47.25" x14ac:dyDescent="0.2">
      <c r="A66" s="131" t="s">
        <v>161</v>
      </c>
      <c r="B66" s="132" t="s">
        <v>162</v>
      </c>
      <c r="C66" s="133">
        <v>7097886.8399999999</v>
      </c>
      <c r="D66" s="134">
        <f t="shared" ref="D66:D68" si="14">E66-C66</f>
        <v>7097886.8399999999</v>
      </c>
      <c r="E66" s="133">
        <v>14195773.68</v>
      </c>
    </row>
    <row r="67" spans="1:5" ht="47.25" x14ac:dyDescent="0.2">
      <c r="A67" s="101" t="s">
        <v>163</v>
      </c>
      <c r="B67" s="95" t="s">
        <v>164</v>
      </c>
      <c r="C67" s="96">
        <v>7097886.8399999999</v>
      </c>
      <c r="D67" s="124">
        <f t="shared" si="14"/>
        <v>7097886.8399999999</v>
      </c>
      <c r="E67" s="96">
        <v>14195773.68</v>
      </c>
    </row>
    <row r="68" spans="1:5" ht="79.5" thickBot="1" x14ac:dyDescent="0.25">
      <c r="A68" s="127" t="s">
        <v>165</v>
      </c>
      <c r="B68" s="128" t="s">
        <v>166</v>
      </c>
      <c r="C68" s="129">
        <v>7097886.8399999999</v>
      </c>
      <c r="D68" s="130">
        <f t="shared" si="14"/>
        <v>7097886.8399999999</v>
      </c>
      <c r="E68" s="129">
        <v>14195773.68</v>
      </c>
    </row>
    <row r="69" spans="1:5" ht="32.25" thickBot="1" x14ac:dyDescent="0.25">
      <c r="A69" s="135" t="s">
        <v>181</v>
      </c>
      <c r="B69" s="136" t="s">
        <v>182</v>
      </c>
      <c r="C69" s="137">
        <v>241754702.31999999</v>
      </c>
      <c r="D69" s="145">
        <f t="shared" si="13"/>
        <v>15497408.730000019</v>
      </c>
      <c r="E69" s="139">
        <v>257252111.05000001</v>
      </c>
    </row>
    <row r="70" spans="1:5" ht="31.5" x14ac:dyDescent="0.2">
      <c r="A70" s="131" t="s">
        <v>183</v>
      </c>
      <c r="B70" s="132" t="s">
        <v>184</v>
      </c>
      <c r="C70" s="133">
        <v>89616815.280000001</v>
      </c>
      <c r="D70" s="134">
        <f t="shared" si="13"/>
        <v>729659.31999999285</v>
      </c>
      <c r="E70" s="133">
        <v>90346474.599999994</v>
      </c>
    </row>
    <row r="71" spans="1:5" ht="31.5" x14ac:dyDescent="0.2">
      <c r="A71" s="101" t="s">
        <v>185</v>
      </c>
      <c r="B71" s="95" t="s">
        <v>186</v>
      </c>
      <c r="C71" s="96">
        <v>89616815.280000001</v>
      </c>
      <c r="D71" s="124">
        <f t="shared" si="13"/>
        <v>729659.31999999285</v>
      </c>
      <c r="E71" s="96">
        <v>90346474.599999994</v>
      </c>
    </row>
    <row r="72" spans="1:5" ht="78.75" x14ac:dyDescent="0.2">
      <c r="A72" s="104" t="s">
        <v>187</v>
      </c>
      <c r="B72" s="98" t="s">
        <v>188</v>
      </c>
      <c r="C72" s="99">
        <v>8748574.1799999997</v>
      </c>
      <c r="D72" s="126">
        <f t="shared" si="13"/>
        <v>-7882.5800000000745</v>
      </c>
      <c r="E72" s="70">
        <v>8740691.5999999996</v>
      </c>
    </row>
    <row r="73" spans="1:5" ht="94.5" x14ac:dyDescent="0.25">
      <c r="A73" s="109" t="s">
        <v>189</v>
      </c>
      <c r="B73" s="75" t="s">
        <v>190</v>
      </c>
      <c r="C73" s="70">
        <v>1135574.8</v>
      </c>
      <c r="D73" s="126">
        <f t="shared" si="13"/>
        <v>-4682.1000000000931</v>
      </c>
      <c r="E73" s="76">
        <v>1130892.7</v>
      </c>
    </row>
    <row r="74" spans="1:5" ht="126" x14ac:dyDescent="0.25">
      <c r="A74" s="109" t="s">
        <v>191</v>
      </c>
      <c r="B74" s="75" t="s">
        <v>192</v>
      </c>
      <c r="C74" s="70">
        <v>45311441</v>
      </c>
      <c r="D74" s="126">
        <f t="shared" si="13"/>
        <v>742224</v>
      </c>
      <c r="E74" s="70">
        <v>46053665</v>
      </c>
    </row>
    <row r="75" spans="1:5" ht="31.5" x14ac:dyDescent="0.25">
      <c r="A75" s="94" t="s">
        <v>193</v>
      </c>
      <c r="B75" s="95" t="s">
        <v>194</v>
      </c>
      <c r="C75" s="96">
        <v>146317900.69</v>
      </c>
      <c r="D75" s="124">
        <f t="shared" si="13"/>
        <v>14767749.409999996</v>
      </c>
      <c r="E75" s="96">
        <v>161085650.09999999</v>
      </c>
    </row>
    <row r="76" spans="1:5" ht="47.25" x14ac:dyDescent="0.2">
      <c r="A76" s="112" t="s">
        <v>195</v>
      </c>
      <c r="B76" s="95" t="s">
        <v>196</v>
      </c>
      <c r="C76" s="96">
        <v>146317900.69</v>
      </c>
      <c r="D76" s="124">
        <f t="shared" si="13"/>
        <v>14767749.409999996</v>
      </c>
      <c r="E76" s="100">
        <v>161085650.09999999</v>
      </c>
    </row>
    <row r="77" spans="1:5" ht="63" x14ac:dyDescent="0.25">
      <c r="A77" s="109" t="s">
        <v>197</v>
      </c>
      <c r="B77" s="75" t="s">
        <v>198</v>
      </c>
      <c r="C77" s="70">
        <v>138012</v>
      </c>
      <c r="D77" s="126">
        <f t="shared" si="13"/>
        <v>-16107</v>
      </c>
      <c r="E77" s="70">
        <v>121905</v>
      </c>
    </row>
    <row r="78" spans="1:5" ht="78.75" x14ac:dyDescent="0.25">
      <c r="A78" s="109" t="s">
        <v>199</v>
      </c>
      <c r="B78" s="75" t="s">
        <v>198</v>
      </c>
      <c r="C78" s="70">
        <v>403620</v>
      </c>
      <c r="D78" s="126">
        <f t="shared" si="13"/>
        <v>64155</v>
      </c>
      <c r="E78" s="70">
        <v>467775</v>
      </c>
    </row>
    <row r="79" spans="1:5" ht="78.75" x14ac:dyDescent="0.2">
      <c r="A79" s="110" t="s">
        <v>200</v>
      </c>
      <c r="B79" s="75" t="s">
        <v>201</v>
      </c>
      <c r="C79" s="70">
        <v>52080</v>
      </c>
      <c r="D79" s="126">
        <f t="shared" si="13"/>
        <v>4620</v>
      </c>
      <c r="E79" s="76">
        <v>56700</v>
      </c>
    </row>
    <row r="80" spans="1:5" ht="94.5" x14ac:dyDescent="0.2">
      <c r="A80" s="110" t="s">
        <v>189</v>
      </c>
      <c r="B80" s="75" t="s">
        <v>202</v>
      </c>
      <c r="C80" s="70">
        <v>81938</v>
      </c>
      <c r="D80" s="126">
        <f t="shared" si="13"/>
        <v>4682.1000000000058</v>
      </c>
      <c r="E80" s="70">
        <v>86620.1</v>
      </c>
    </row>
    <row r="81" spans="1:5" ht="189" x14ac:dyDescent="0.2">
      <c r="A81" s="110" t="s">
        <v>203</v>
      </c>
      <c r="B81" s="75" t="s">
        <v>204</v>
      </c>
      <c r="C81" s="70">
        <v>0</v>
      </c>
      <c r="D81" s="126">
        <f t="shared" si="13"/>
        <v>1406160</v>
      </c>
      <c r="E81" s="70">
        <v>1406160</v>
      </c>
    </row>
    <row r="82" spans="1:5" ht="157.5" x14ac:dyDescent="0.25">
      <c r="A82" s="109" t="s">
        <v>205</v>
      </c>
      <c r="B82" s="75" t="s">
        <v>204</v>
      </c>
      <c r="C82" s="70">
        <v>0</v>
      </c>
      <c r="D82" s="126">
        <f t="shared" si="13"/>
        <v>4999680</v>
      </c>
      <c r="E82" s="70">
        <v>4999680</v>
      </c>
    </row>
    <row r="83" spans="1:5" ht="204.75" x14ac:dyDescent="0.25">
      <c r="A83" s="109" t="s">
        <v>206</v>
      </c>
      <c r="B83" s="75" t="s">
        <v>207</v>
      </c>
      <c r="C83" s="70">
        <v>16664923</v>
      </c>
      <c r="D83" s="126">
        <f t="shared" si="13"/>
        <v>147672</v>
      </c>
      <c r="E83" s="70">
        <v>16812595</v>
      </c>
    </row>
    <row r="84" spans="1:5" ht="173.25" x14ac:dyDescent="0.25">
      <c r="A84" s="109" t="s">
        <v>208</v>
      </c>
      <c r="B84" s="75" t="s">
        <v>207</v>
      </c>
      <c r="C84" s="70">
        <v>76785233</v>
      </c>
      <c r="D84" s="126">
        <f t="shared" si="13"/>
        <v>804458</v>
      </c>
      <c r="E84" s="70">
        <v>77589691</v>
      </c>
    </row>
    <row r="85" spans="1:5" ht="110.25" x14ac:dyDescent="0.25">
      <c r="A85" s="109" t="s">
        <v>209</v>
      </c>
      <c r="B85" s="75" t="s">
        <v>210</v>
      </c>
      <c r="C85" s="70">
        <v>0</v>
      </c>
      <c r="D85" s="126">
        <f t="shared" si="13"/>
        <v>817240.81</v>
      </c>
      <c r="E85" s="70">
        <v>817240.81</v>
      </c>
    </row>
    <row r="86" spans="1:5" ht="110.25" x14ac:dyDescent="0.25">
      <c r="A86" s="109" t="s">
        <v>211</v>
      </c>
      <c r="B86" s="75" t="s">
        <v>210</v>
      </c>
      <c r="C86" s="70">
        <v>481498.09</v>
      </c>
      <c r="D86" s="126">
        <f t="shared" si="13"/>
        <v>5560027.7000000002</v>
      </c>
      <c r="E86" s="70">
        <v>6041525.79</v>
      </c>
    </row>
    <row r="87" spans="1:5" ht="330.75" x14ac:dyDescent="0.25">
      <c r="A87" s="109" t="s">
        <v>212</v>
      </c>
      <c r="B87" s="75" t="s">
        <v>213</v>
      </c>
      <c r="C87" s="70">
        <v>0</v>
      </c>
      <c r="D87" s="126">
        <f t="shared" si="13"/>
        <v>975160.8</v>
      </c>
      <c r="E87" s="70">
        <v>975160.8</v>
      </c>
    </row>
    <row r="88" spans="1:5" ht="47.25" customHeight="1" x14ac:dyDescent="0.25">
      <c r="A88" s="115" t="s">
        <v>229</v>
      </c>
      <c r="B88" s="92" t="s">
        <v>230</v>
      </c>
      <c r="C88" s="123">
        <v>8871222.9299999997</v>
      </c>
      <c r="D88" s="157">
        <f t="shared" si="13"/>
        <v>-505943.25999999978</v>
      </c>
      <c r="E88" s="93">
        <v>8365279.6699999999</v>
      </c>
    </row>
    <row r="89" spans="1:5" ht="15.75" x14ac:dyDescent="0.25">
      <c r="A89" s="94" t="s">
        <v>231</v>
      </c>
      <c r="B89" s="95" t="s">
        <v>232</v>
      </c>
      <c r="C89" s="96">
        <v>8871222.9299999997</v>
      </c>
      <c r="D89" s="124">
        <f t="shared" si="13"/>
        <v>-505943.25999999978</v>
      </c>
      <c r="E89" s="96">
        <v>8365279.6699999999</v>
      </c>
    </row>
    <row r="90" spans="1:5" ht="47.25" x14ac:dyDescent="0.2">
      <c r="A90" s="104" t="s">
        <v>233</v>
      </c>
      <c r="B90" s="98" t="s">
        <v>234</v>
      </c>
      <c r="C90" s="99">
        <v>816533.33</v>
      </c>
      <c r="D90" s="126">
        <f t="shared" si="13"/>
        <v>-645337.80999999994</v>
      </c>
      <c r="E90" s="70">
        <v>171195.51999999999</v>
      </c>
    </row>
    <row r="91" spans="1:5" ht="47.25" x14ac:dyDescent="0.25">
      <c r="A91" s="107" t="s">
        <v>241</v>
      </c>
      <c r="B91" s="75" t="s">
        <v>242</v>
      </c>
      <c r="C91" s="70">
        <v>737702.71</v>
      </c>
      <c r="D91" s="126">
        <f t="shared" si="13"/>
        <v>68260.550000000047</v>
      </c>
      <c r="E91" s="70">
        <v>805963.26</v>
      </c>
    </row>
    <row r="92" spans="1:5" ht="158.25" thickBot="1" x14ac:dyDescent="0.3">
      <c r="A92" s="153" t="s">
        <v>243</v>
      </c>
      <c r="B92" s="128" t="s">
        <v>244</v>
      </c>
      <c r="C92" s="129">
        <v>5755323</v>
      </c>
      <c r="D92" s="130">
        <f t="shared" si="13"/>
        <v>71134</v>
      </c>
      <c r="E92" s="129">
        <v>5826457</v>
      </c>
    </row>
    <row r="93" spans="1:5" ht="48" thickBot="1" x14ac:dyDescent="0.25">
      <c r="A93" s="135" t="s">
        <v>245</v>
      </c>
      <c r="B93" s="136" t="s">
        <v>246</v>
      </c>
      <c r="C93" s="137">
        <v>0</v>
      </c>
      <c r="D93" s="145">
        <f t="shared" si="13"/>
        <v>551.78</v>
      </c>
      <c r="E93" s="139">
        <v>551.78</v>
      </c>
    </row>
    <row r="94" spans="1:5" ht="15.75" x14ac:dyDescent="0.2">
      <c r="A94" s="131" t="s">
        <v>231</v>
      </c>
      <c r="B94" s="132" t="s">
        <v>247</v>
      </c>
      <c r="C94" s="133">
        <v>0</v>
      </c>
      <c r="D94" s="134">
        <f t="shared" si="13"/>
        <v>551.78</v>
      </c>
      <c r="E94" s="133">
        <v>551.78</v>
      </c>
    </row>
    <row r="95" spans="1:5" ht="63" x14ac:dyDescent="0.2">
      <c r="A95" s="110" t="s">
        <v>248</v>
      </c>
      <c r="B95" s="75" t="s">
        <v>249</v>
      </c>
      <c r="C95" s="70">
        <v>0</v>
      </c>
      <c r="D95" s="126">
        <f t="shared" si="13"/>
        <v>551.78</v>
      </c>
      <c r="E95" s="70">
        <v>551.78</v>
      </c>
    </row>
    <row r="96" spans="1:5" ht="15.75" x14ac:dyDescent="0.25">
      <c r="A96" s="91" t="s">
        <v>250</v>
      </c>
      <c r="B96" s="116"/>
      <c r="C96" s="125">
        <v>348398380.62</v>
      </c>
      <c r="D96" s="157">
        <f t="shared" si="13"/>
        <v>22374708.290000021</v>
      </c>
      <c r="E96" s="125">
        <v>370773088.91000003</v>
      </c>
    </row>
    <row r="97" spans="1:255" ht="15.75" thickBot="1" x14ac:dyDescent="0.25"/>
    <row r="98" spans="1:255" s="85" customFormat="1" ht="15.75" customHeight="1" thickBot="1" x14ac:dyDescent="0.25">
      <c r="A98" s="78" t="s">
        <v>253</v>
      </c>
      <c r="B98" s="79"/>
      <c r="C98" s="80"/>
      <c r="D98" s="173"/>
      <c r="E98" s="81"/>
      <c r="F98" s="82"/>
      <c r="G98" s="83"/>
      <c r="H98" s="83"/>
      <c r="I98" s="83"/>
      <c r="J98" s="83"/>
      <c r="K98" s="83"/>
      <c r="L98" s="83"/>
      <c r="M98" s="83"/>
      <c r="N98" s="83"/>
      <c r="O98" s="83"/>
      <c r="P98" s="83"/>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c r="CO98" s="84"/>
      <c r="CP98" s="84"/>
      <c r="CQ98" s="84"/>
      <c r="CR98" s="84"/>
      <c r="CS98" s="84"/>
      <c r="CT98" s="84"/>
      <c r="CU98" s="84"/>
      <c r="CV98" s="84"/>
      <c r="CW98" s="84"/>
      <c r="CX98" s="84"/>
      <c r="CY98" s="84"/>
      <c r="CZ98" s="84"/>
      <c r="DA98" s="84"/>
      <c r="DB98" s="84"/>
      <c r="DC98" s="84"/>
      <c r="DD98" s="84"/>
      <c r="DE98" s="84"/>
      <c r="DF98" s="84"/>
      <c r="DG98" s="84"/>
      <c r="DH98" s="84"/>
      <c r="DI98" s="84"/>
      <c r="DJ98" s="84"/>
      <c r="DK98" s="84"/>
      <c r="DL98" s="84"/>
      <c r="DM98" s="84"/>
      <c r="DN98" s="84"/>
      <c r="DO98" s="84"/>
      <c r="DP98" s="84"/>
      <c r="DQ98" s="84"/>
      <c r="DR98" s="84"/>
      <c r="DS98" s="84"/>
      <c r="DT98" s="84"/>
      <c r="DU98" s="84"/>
      <c r="DV98" s="84"/>
      <c r="DW98" s="84"/>
      <c r="DX98" s="84"/>
      <c r="DY98" s="84"/>
      <c r="DZ98" s="84"/>
      <c r="EA98" s="84"/>
      <c r="EB98" s="84"/>
      <c r="EC98" s="84"/>
      <c r="ED98" s="84"/>
      <c r="EE98" s="84"/>
      <c r="EF98" s="84"/>
      <c r="EG98" s="84"/>
      <c r="EH98" s="84"/>
      <c r="EI98" s="84"/>
      <c r="EJ98" s="84"/>
      <c r="EK98" s="84"/>
      <c r="EL98" s="84"/>
      <c r="EM98" s="84"/>
      <c r="EN98" s="84"/>
      <c r="EO98" s="84"/>
      <c r="EP98" s="84"/>
      <c r="EQ98" s="84"/>
      <c r="ER98" s="84"/>
      <c r="ES98" s="84"/>
      <c r="ET98" s="84"/>
      <c r="EU98" s="84"/>
      <c r="EV98" s="84"/>
      <c r="EW98" s="84"/>
      <c r="EX98" s="84"/>
      <c r="EY98" s="84"/>
      <c r="EZ98" s="84"/>
      <c r="FA98" s="84"/>
      <c r="FB98" s="84"/>
      <c r="FC98" s="84"/>
      <c r="FD98" s="84"/>
      <c r="FE98" s="84"/>
      <c r="FF98" s="84"/>
      <c r="FG98" s="84"/>
      <c r="FH98" s="84"/>
      <c r="FI98" s="84"/>
      <c r="FJ98" s="84"/>
      <c r="FK98" s="84"/>
      <c r="FL98" s="84"/>
      <c r="FM98" s="84"/>
      <c r="FN98" s="84"/>
      <c r="FO98" s="84"/>
      <c r="FP98" s="84"/>
      <c r="FQ98" s="84"/>
      <c r="FR98" s="84"/>
      <c r="FS98" s="84"/>
      <c r="FT98" s="84"/>
      <c r="FU98" s="84"/>
      <c r="FV98" s="84"/>
      <c r="FW98" s="84"/>
      <c r="FX98" s="84"/>
      <c r="FY98" s="84"/>
      <c r="FZ98" s="84"/>
      <c r="GA98" s="84"/>
      <c r="GB98" s="84"/>
      <c r="GC98" s="84"/>
      <c r="GD98" s="84"/>
      <c r="GE98" s="84"/>
      <c r="GF98" s="84"/>
      <c r="GG98" s="84"/>
      <c r="GH98" s="84"/>
      <c r="GI98" s="84"/>
      <c r="GJ98" s="84"/>
      <c r="GK98" s="84"/>
      <c r="GL98" s="84"/>
      <c r="GM98" s="84"/>
      <c r="GN98" s="84"/>
      <c r="GO98" s="84"/>
      <c r="GP98" s="84"/>
      <c r="GQ98" s="84"/>
      <c r="GR98" s="84"/>
      <c r="GS98" s="84"/>
      <c r="GT98" s="84"/>
      <c r="GU98" s="84"/>
      <c r="GV98" s="84"/>
      <c r="GW98" s="84"/>
      <c r="GX98" s="84"/>
      <c r="GY98" s="84"/>
      <c r="GZ98" s="84"/>
      <c r="HA98" s="84"/>
      <c r="HB98" s="84"/>
      <c r="HC98" s="84"/>
      <c r="HD98" s="84"/>
      <c r="HE98" s="84"/>
      <c r="HF98" s="84"/>
      <c r="HG98" s="84"/>
      <c r="HH98" s="84"/>
      <c r="HI98" s="84"/>
      <c r="HJ98" s="84"/>
      <c r="HK98" s="84"/>
      <c r="HL98" s="84"/>
      <c r="HM98" s="84"/>
      <c r="HN98" s="84"/>
      <c r="HO98" s="84"/>
      <c r="HP98" s="84"/>
      <c r="HQ98" s="84"/>
      <c r="HR98" s="84"/>
      <c r="HS98" s="84"/>
      <c r="HT98" s="84"/>
      <c r="HU98" s="84"/>
      <c r="HV98" s="84"/>
      <c r="HW98" s="84"/>
      <c r="HX98" s="84"/>
      <c r="HY98" s="84"/>
      <c r="HZ98" s="84"/>
      <c r="IA98" s="84"/>
      <c r="IB98" s="84"/>
      <c r="IC98" s="84"/>
      <c r="ID98" s="84"/>
      <c r="IE98" s="84"/>
      <c r="IF98" s="84"/>
      <c r="IG98" s="84"/>
      <c r="IH98" s="84"/>
      <c r="II98" s="84"/>
      <c r="IJ98" s="84"/>
      <c r="IK98" s="84"/>
      <c r="IL98" s="84"/>
      <c r="IM98" s="84"/>
      <c r="IN98" s="84"/>
      <c r="IO98" s="84"/>
      <c r="IP98" s="84"/>
      <c r="IQ98" s="84"/>
      <c r="IR98" s="84"/>
      <c r="IS98" s="84"/>
      <c r="IT98" s="84"/>
      <c r="IU98" s="84"/>
    </row>
    <row r="99" spans="1:255" ht="15.75" x14ac:dyDescent="0.2">
      <c r="A99" s="168" t="s">
        <v>254</v>
      </c>
      <c r="B99" s="175" t="s">
        <v>287</v>
      </c>
      <c r="C99" s="174">
        <v>83858273</v>
      </c>
      <c r="D99" s="174">
        <f t="shared" ref="D99:D141" si="15">E99-C99</f>
        <v>6806165.5600000024</v>
      </c>
      <c r="E99" s="174">
        <v>90664438.560000002</v>
      </c>
    </row>
    <row r="100" spans="1:255" ht="21" customHeight="1" x14ac:dyDescent="0.2">
      <c r="A100" s="162" t="s">
        <v>255</v>
      </c>
      <c r="B100" s="176" t="s">
        <v>286</v>
      </c>
      <c r="C100" s="157">
        <v>44792960.939999998</v>
      </c>
      <c r="D100" s="157">
        <f t="shared" si="15"/>
        <v>-422652.82999999821</v>
      </c>
      <c r="E100" s="157">
        <v>44370308.109999999</v>
      </c>
    </row>
    <row r="101" spans="1:255" ht="31.5" x14ac:dyDescent="0.2">
      <c r="A101" s="162" t="s">
        <v>256</v>
      </c>
      <c r="B101" s="176" t="s">
        <v>288</v>
      </c>
      <c r="C101" s="157">
        <v>1480798</v>
      </c>
      <c r="D101" s="157">
        <f t="shared" si="15"/>
        <v>222133.19999999995</v>
      </c>
      <c r="E101" s="157">
        <v>1702931.2</v>
      </c>
    </row>
    <row r="102" spans="1:255" ht="78.75" x14ac:dyDescent="0.2">
      <c r="A102" s="102" t="s">
        <v>257</v>
      </c>
      <c r="B102" s="106" t="s">
        <v>285</v>
      </c>
      <c r="C102" s="179">
        <v>1480798</v>
      </c>
      <c r="D102" s="126">
        <f t="shared" si="15"/>
        <v>222133.19999999995</v>
      </c>
      <c r="E102" s="179">
        <v>1702931.2</v>
      </c>
    </row>
    <row r="103" spans="1:255" ht="15.75" x14ac:dyDescent="0.25">
      <c r="A103" s="163" t="s">
        <v>258</v>
      </c>
      <c r="B103" s="176" t="s">
        <v>289</v>
      </c>
      <c r="C103" s="157">
        <v>0</v>
      </c>
      <c r="D103" s="157">
        <f t="shared" si="15"/>
        <v>551.78</v>
      </c>
      <c r="E103" s="157">
        <v>551.78</v>
      </c>
    </row>
    <row r="104" spans="1:255" ht="63" x14ac:dyDescent="0.2">
      <c r="A104" s="110" t="s">
        <v>259</v>
      </c>
      <c r="B104" s="75" t="s">
        <v>290</v>
      </c>
      <c r="C104" s="179">
        <v>0</v>
      </c>
      <c r="D104" s="126">
        <f t="shared" si="15"/>
        <v>551.78</v>
      </c>
      <c r="E104" s="179">
        <v>551.78</v>
      </c>
    </row>
    <row r="105" spans="1:255" ht="15.75" x14ac:dyDescent="0.2">
      <c r="A105" s="162" t="s">
        <v>260</v>
      </c>
      <c r="B105" s="176" t="s">
        <v>291</v>
      </c>
      <c r="C105" s="157">
        <v>15595277.130000001</v>
      </c>
      <c r="D105" s="157">
        <f t="shared" si="15"/>
        <v>-645337.81000000052</v>
      </c>
      <c r="E105" s="157">
        <v>14949939.32</v>
      </c>
    </row>
    <row r="106" spans="1:255" ht="47.25" x14ac:dyDescent="0.2">
      <c r="A106" s="164" t="s">
        <v>233</v>
      </c>
      <c r="B106" s="75" t="s">
        <v>336</v>
      </c>
      <c r="C106" s="179">
        <v>816533.33</v>
      </c>
      <c r="D106" s="126">
        <f t="shared" si="15"/>
        <v>-645337.80999999994</v>
      </c>
      <c r="E106" s="179">
        <v>171195.51999999999</v>
      </c>
    </row>
    <row r="107" spans="1:255" ht="15.75" x14ac:dyDescent="0.2">
      <c r="A107" s="162" t="s">
        <v>261</v>
      </c>
      <c r="B107" s="176" t="s">
        <v>293</v>
      </c>
      <c r="C107" s="157">
        <v>11105680.609999999</v>
      </c>
      <c r="D107" s="157">
        <f t="shared" si="15"/>
        <v>68260.550000000745</v>
      </c>
      <c r="E107" s="157">
        <v>11173941.16</v>
      </c>
    </row>
    <row r="108" spans="1:255" ht="15.75" x14ac:dyDescent="0.2">
      <c r="A108" s="162" t="s">
        <v>262</v>
      </c>
      <c r="B108" s="176" t="s">
        <v>294</v>
      </c>
      <c r="C108" s="157">
        <v>790880.61</v>
      </c>
      <c r="D108" s="157">
        <f t="shared" si="15"/>
        <v>68260.550000000047</v>
      </c>
      <c r="E108" s="157">
        <v>859141.16</v>
      </c>
    </row>
    <row r="109" spans="1:255" ht="47.25" x14ac:dyDescent="0.25">
      <c r="A109" s="109" t="s">
        <v>241</v>
      </c>
      <c r="B109" s="75" t="s">
        <v>295</v>
      </c>
      <c r="C109" s="179">
        <v>737702.71</v>
      </c>
      <c r="D109" s="126">
        <f t="shared" si="15"/>
        <v>68260.550000000047</v>
      </c>
      <c r="E109" s="179">
        <v>805963.26</v>
      </c>
    </row>
    <row r="110" spans="1:255" ht="15.75" x14ac:dyDescent="0.2">
      <c r="A110" s="162" t="s">
        <v>266</v>
      </c>
      <c r="B110" s="176" t="s">
        <v>300</v>
      </c>
      <c r="C110" s="157">
        <v>11973442.85</v>
      </c>
      <c r="D110" s="157">
        <f t="shared" si="15"/>
        <v>62671</v>
      </c>
      <c r="E110" s="157">
        <v>12036113.85</v>
      </c>
    </row>
    <row r="111" spans="1:255" ht="15.75" x14ac:dyDescent="0.2">
      <c r="A111" s="162" t="s">
        <v>267</v>
      </c>
      <c r="B111" s="176" t="s">
        <v>301</v>
      </c>
      <c r="C111" s="157">
        <v>11973442.85</v>
      </c>
      <c r="D111" s="157">
        <f t="shared" si="15"/>
        <v>62671</v>
      </c>
      <c r="E111" s="157">
        <v>12036113.85</v>
      </c>
    </row>
    <row r="112" spans="1:255" ht="78.75" x14ac:dyDescent="0.2">
      <c r="A112" s="110" t="s">
        <v>157</v>
      </c>
      <c r="B112" s="75" t="s">
        <v>306</v>
      </c>
      <c r="C112" s="179">
        <v>0</v>
      </c>
      <c r="D112" s="126">
        <f t="shared" si="15"/>
        <v>62671</v>
      </c>
      <c r="E112" s="179">
        <v>62671</v>
      </c>
    </row>
    <row r="113" spans="1:5" ht="15.75" x14ac:dyDescent="0.2">
      <c r="A113" s="162" t="s">
        <v>270</v>
      </c>
      <c r="B113" s="176" t="s">
        <v>307</v>
      </c>
      <c r="C113" s="157">
        <v>9086134.5600000005</v>
      </c>
      <c r="D113" s="157">
        <f t="shared" si="15"/>
        <v>7097886.8399999999</v>
      </c>
      <c r="E113" s="157">
        <v>16184021.4</v>
      </c>
    </row>
    <row r="114" spans="1:5" ht="15.75" x14ac:dyDescent="0.2">
      <c r="A114" s="162" t="s">
        <v>272</v>
      </c>
      <c r="B114" s="176" t="s">
        <v>342</v>
      </c>
      <c r="C114" s="157">
        <v>7097886.8399999999</v>
      </c>
      <c r="D114" s="157">
        <f t="shared" si="15"/>
        <v>7097886.8399999999</v>
      </c>
      <c r="E114" s="157">
        <v>14195773.68</v>
      </c>
    </row>
    <row r="115" spans="1:5" ht="78.75" x14ac:dyDescent="0.2">
      <c r="A115" s="110" t="s">
        <v>165</v>
      </c>
      <c r="B115" s="75" t="s">
        <v>343</v>
      </c>
      <c r="C115" s="179">
        <v>7097886.8399999999</v>
      </c>
      <c r="D115" s="126">
        <f t="shared" si="15"/>
        <v>7097886.8399999999</v>
      </c>
      <c r="E115" s="179">
        <v>14195773.68</v>
      </c>
    </row>
    <row r="116" spans="1:5" ht="31.5" x14ac:dyDescent="0.2">
      <c r="A116" s="161" t="s">
        <v>273</v>
      </c>
      <c r="B116" s="175" t="s">
        <v>311</v>
      </c>
      <c r="C116" s="178">
        <v>255611003.97999999</v>
      </c>
      <c r="D116" s="178">
        <f t="shared" si="15"/>
        <v>15568542.729999989</v>
      </c>
      <c r="E116" s="178">
        <v>271179546.70999998</v>
      </c>
    </row>
    <row r="117" spans="1:5" ht="15.75" x14ac:dyDescent="0.2">
      <c r="A117" s="162" t="s">
        <v>265</v>
      </c>
      <c r="B117" s="176" t="s">
        <v>310</v>
      </c>
      <c r="C117" s="157">
        <v>253403491.18000001</v>
      </c>
      <c r="D117" s="157">
        <f t="shared" si="15"/>
        <v>15568542.730000019</v>
      </c>
      <c r="E117" s="157">
        <v>268972033.91000003</v>
      </c>
    </row>
    <row r="118" spans="1:5" ht="15.75" x14ac:dyDescent="0.2">
      <c r="A118" s="162" t="s">
        <v>274</v>
      </c>
      <c r="B118" s="176" t="s">
        <v>312</v>
      </c>
      <c r="C118" s="157">
        <v>88481240.480000004</v>
      </c>
      <c r="D118" s="157">
        <f t="shared" si="15"/>
        <v>734341.42000000179</v>
      </c>
      <c r="E118" s="157">
        <v>89215581.900000006</v>
      </c>
    </row>
    <row r="119" spans="1:5" ht="78.75" x14ac:dyDescent="0.2">
      <c r="A119" s="110" t="s">
        <v>187</v>
      </c>
      <c r="B119" s="75" t="s">
        <v>313</v>
      </c>
      <c r="C119" s="179">
        <v>8748574.1799999997</v>
      </c>
      <c r="D119" s="126">
        <f t="shared" si="15"/>
        <v>-7882.5800000000745</v>
      </c>
      <c r="E119" s="179">
        <v>8740691.5999999996</v>
      </c>
    </row>
    <row r="120" spans="1:5" ht="126" x14ac:dyDescent="0.25">
      <c r="A120" s="109" t="s">
        <v>275</v>
      </c>
      <c r="B120" s="75" t="s">
        <v>314</v>
      </c>
      <c r="C120" s="179">
        <v>45311441</v>
      </c>
      <c r="D120" s="126">
        <f t="shared" si="15"/>
        <v>742224</v>
      </c>
      <c r="E120" s="179">
        <v>46053665</v>
      </c>
    </row>
    <row r="121" spans="1:5" ht="15.75" x14ac:dyDescent="0.2">
      <c r="A121" s="162" t="s">
        <v>276</v>
      </c>
      <c r="B121" s="176" t="s">
        <v>315</v>
      </c>
      <c r="C121" s="157">
        <v>151794573.69</v>
      </c>
      <c r="D121" s="157">
        <f t="shared" si="15"/>
        <v>14781533.310000002</v>
      </c>
      <c r="E121" s="157">
        <v>166576107</v>
      </c>
    </row>
    <row r="122" spans="1:5" ht="15.75" x14ac:dyDescent="0.2">
      <c r="A122" s="165" t="s">
        <v>277</v>
      </c>
      <c r="B122" s="180" t="s">
        <v>315</v>
      </c>
      <c r="C122" s="124">
        <v>108000177.01000001</v>
      </c>
      <c r="D122" s="124">
        <f t="shared" si="15"/>
        <v>12339326.5</v>
      </c>
      <c r="E122" s="124">
        <v>120339503.51000001</v>
      </c>
    </row>
    <row r="123" spans="1:5" ht="110.25" x14ac:dyDescent="0.25">
      <c r="A123" s="109" t="s">
        <v>278</v>
      </c>
      <c r="B123" s="75" t="s">
        <v>317</v>
      </c>
      <c r="C123" s="179">
        <v>481498.09</v>
      </c>
      <c r="D123" s="126">
        <f t="shared" si="15"/>
        <v>5560027.7000000002</v>
      </c>
      <c r="E123" s="179">
        <v>6041525.79</v>
      </c>
    </row>
    <row r="124" spans="1:5" ht="157.5" x14ac:dyDescent="0.25">
      <c r="A124" s="109" t="s">
        <v>205</v>
      </c>
      <c r="B124" s="75" t="s">
        <v>316</v>
      </c>
      <c r="C124" s="179">
        <v>0</v>
      </c>
      <c r="D124" s="126">
        <f t="shared" si="15"/>
        <v>4999680</v>
      </c>
      <c r="E124" s="179">
        <v>4999680</v>
      </c>
    </row>
    <row r="125" spans="1:5" ht="173.25" x14ac:dyDescent="0.25">
      <c r="A125" s="109" t="s">
        <v>208</v>
      </c>
      <c r="B125" s="75" t="s">
        <v>318</v>
      </c>
      <c r="C125" s="179">
        <v>76785233</v>
      </c>
      <c r="D125" s="126">
        <f t="shared" si="15"/>
        <v>804458</v>
      </c>
      <c r="E125" s="179">
        <v>77589691</v>
      </c>
    </row>
    <row r="126" spans="1:5" ht="330.75" x14ac:dyDescent="0.25">
      <c r="A126" s="109" t="s">
        <v>212</v>
      </c>
      <c r="B126" s="75" t="s">
        <v>319</v>
      </c>
      <c r="C126" s="179">
        <v>0</v>
      </c>
      <c r="D126" s="126">
        <f t="shared" si="15"/>
        <v>975160.8</v>
      </c>
      <c r="E126" s="179">
        <v>975160.8</v>
      </c>
    </row>
    <row r="127" spans="1:5" ht="15.75" x14ac:dyDescent="0.2">
      <c r="A127" s="181" t="s">
        <v>279</v>
      </c>
      <c r="B127" s="180" t="s">
        <v>315</v>
      </c>
      <c r="C127" s="124">
        <v>38039073.68</v>
      </c>
      <c r="D127" s="124">
        <f>E127-C127</f>
        <v>2371072.8100000024</v>
      </c>
      <c r="E127" s="124">
        <v>40410146.490000002</v>
      </c>
    </row>
    <row r="128" spans="1:5" ht="204.75" x14ac:dyDescent="0.25">
      <c r="A128" s="109" t="s">
        <v>206</v>
      </c>
      <c r="B128" s="75" t="s">
        <v>320</v>
      </c>
      <c r="C128" s="179">
        <v>16664923</v>
      </c>
      <c r="D128" s="126">
        <f t="shared" si="15"/>
        <v>147672</v>
      </c>
      <c r="E128" s="179">
        <v>16812595</v>
      </c>
    </row>
    <row r="129" spans="1:255" ht="189" x14ac:dyDescent="0.25">
      <c r="A129" s="109" t="s">
        <v>203</v>
      </c>
      <c r="B129" s="75" t="s">
        <v>344</v>
      </c>
      <c r="C129" s="179">
        <v>0</v>
      </c>
      <c r="D129" s="126">
        <f t="shared" si="15"/>
        <v>1406160</v>
      </c>
      <c r="E129" s="179">
        <v>1406160</v>
      </c>
    </row>
    <row r="130" spans="1:255" ht="110.25" x14ac:dyDescent="0.25">
      <c r="A130" s="109" t="s">
        <v>209</v>
      </c>
      <c r="B130" s="75" t="s">
        <v>321</v>
      </c>
      <c r="C130" s="179">
        <v>0</v>
      </c>
      <c r="D130" s="126">
        <f t="shared" si="15"/>
        <v>817240.81</v>
      </c>
      <c r="E130" s="179">
        <v>817240.81</v>
      </c>
    </row>
    <row r="131" spans="1:255" ht="157.5" x14ac:dyDescent="0.25">
      <c r="A131" s="109" t="s">
        <v>243</v>
      </c>
      <c r="B131" s="75" t="s">
        <v>322</v>
      </c>
      <c r="C131" s="179">
        <v>5775323</v>
      </c>
      <c r="D131" s="126">
        <f t="shared" si="15"/>
        <v>51134</v>
      </c>
      <c r="E131" s="179">
        <v>5826457</v>
      </c>
    </row>
    <row r="132" spans="1:255" ht="15.75" x14ac:dyDescent="0.2">
      <c r="A132" s="166" t="s">
        <v>348</v>
      </c>
      <c r="B132" s="176" t="s">
        <v>347</v>
      </c>
      <c r="C132" s="157">
        <v>602712</v>
      </c>
      <c r="D132" s="157">
        <f t="shared" si="15"/>
        <v>52668</v>
      </c>
      <c r="E132" s="157">
        <v>655380</v>
      </c>
    </row>
    <row r="133" spans="1:255" ht="63" x14ac:dyDescent="0.25">
      <c r="A133" s="109" t="s">
        <v>197</v>
      </c>
      <c r="B133" s="75" t="s">
        <v>346</v>
      </c>
      <c r="C133" s="179">
        <v>138012</v>
      </c>
      <c r="D133" s="126">
        <f t="shared" si="15"/>
        <v>-16107</v>
      </c>
      <c r="E133" s="179">
        <v>121905</v>
      </c>
    </row>
    <row r="134" spans="1:255" ht="78.75" x14ac:dyDescent="0.25">
      <c r="A134" s="109" t="s">
        <v>199</v>
      </c>
      <c r="B134" s="75" t="s">
        <v>349</v>
      </c>
      <c r="C134" s="179">
        <v>403620</v>
      </c>
      <c r="D134" s="126">
        <f t="shared" si="15"/>
        <v>64155</v>
      </c>
      <c r="E134" s="179">
        <v>467775</v>
      </c>
    </row>
    <row r="135" spans="1:255" ht="78.75" x14ac:dyDescent="0.2">
      <c r="A135" s="110" t="s">
        <v>282</v>
      </c>
      <c r="B135" s="75" t="s">
        <v>350</v>
      </c>
      <c r="C135" s="179">
        <v>52080</v>
      </c>
      <c r="D135" s="126">
        <f t="shared" si="15"/>
        <v>4620</v>
      </c>
      <c r="E135" s="179">
        <v>56700</v>
      </c>
    </row>
    <row r="136" spans="1:255" ht="15.75" x14ac:dyDescent="0.2">
      <c r="A136" s="167" t="s">
        <v>270</v>
      </c>
      <c r="B136" s="176" t="s">
        <v>329</v>
      </c>
      <c r="C136" s="157">
        <v>2207512.7999999998</v>
      </c>
      <c r="D136" s="157">
        <f t="shared" si="15"/>
        <v>0</v>
      </c>
      <c r="E136" s="157">
        <v>2207512.7999999998</v>
      </c>
    </row>
    <row r="137" spans="1:255" ht="15.75" x14ac:dyDescent="0.2">
      <c r="A137" s="162" t="s">
        <v>272</v>
      </c>
      <c r="B137" s="176" t="s">
        <v>330</v>
      </c>
      <c r="C137" s="157">
        <v>1217512.8</v>
      </c>
      <c r="D137" s="157">
        <f t="shared" si="15"/>
        <v>0</v>
      </c>
      <c r="E137" s="157">
        <v>1217512.8</v>
      </c>
    </row>
    <row r="138" spans="1:255" ht="94.5" x14ac:dyDescent="0.2">
      <c r="A138" s="110" t="s">
        <v>283</v>
      </c>
      <c r="B138" s="75" t="s">
        <v>331</v>
      </c>
      <c r="C138" s="179">
        <v>1135574.8</v>
      </c>
      <c r="D138" s="126">
        <f t="shared" si="15"/>
        <v>-4682.1000000000931</v>
      </c>
      <c r="E138" s="179">
        <v>1130892.7</v>
      </c>
    </row>
    <row r="139" spans="1:255" ht="94.5" x14ac:dyDescent="0.2">
      <c r="A139" s="110" t="s">
        <v>283</v>
      </c>
      <c r="B139" s="75" t="s">
        <v>332</v>
      </c>
      <c r="C139" s="179">
        <v>81938</v>
      </c>
      <c r="D139" s="126">
        <f t="shared" si="15"/>
        <v>4682.1000000000058</v>
      </c>
      <c r="E139" s="179">
        <v>86620.1</v>
      </c>
    </row>
    <row r="140" spans="1:255" s="183" customFormat="1" ht="15.75" x14ac:dyDescent="0.25">
      <c r="A140" s="105" t="s">
        <v>345</v>
      </c>
      <c r="B140" s="103"/>
      <c r="C140" s="100">
        <v>10143586.199999999</v>
      </c>
      <c r="D140" s="100"/>
      <c r="E140" s="100">
        <v>10121381.199999999</v>
      </c>
      <c r="F140" s="24"/>
      <c r="G140" s="24"/>
      <c r="H140" s="24"/>
      <c r="I140" s="24"/>
      <c r="J140" s="24"/>
      <c r="K140" s="24"/>
      <c r="L140" s="24"/>
      <c r="M140" s="24"/>
      <c r="N140" s="24"/>
      <c r="O140" s="24"/>
      <c r="P140" s="24"/>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c r="BJ140" s="182"/>
      <c r="BK140" s="182"/>
      <c r="BL140" s="182"/>
      <c r="BM140" s="182"/>
      <c r="BN140" s="182"/>
      <c r="BO140" s="182"/>
      <c r="BP140" s="182"/>
      <c r="BQ140" s="182"/>
      <c r="BR140" s="182"/>
      <c r="BS140" s="182"/>
      <c r="BT140" s="182"/>
      <c r="BU140" s="182"/>
      <c r="BV140" s="182"/>
      <c r="BW140" s="182"/>
      <c r="BX140" s="182"/>
      <c r="BY140" s="182"/>
      <c r="BZ140" s="182"/>
      <c r="CA140" s="182"/>
      <c r="CB140" s="182"/>
      <c r="CC140" s="182"/>
      <c r="CD140" s="182"/>
      <c r="CE140" s="182"/>
      <c r="CF140" s="182"/>
      <c r="CG140" s="182"/>
      <c r="CH140" s="182"/>
      <c r="CI140" s="182"/>
      <c r="CJ140" s="182"/>
      <c r="CK140" s="182"/>
      <c r="CL140" s="182"/>
      <c r="CM140" s="182"/>
      <c r="CN140" s="182"/>
      <c r="CO140" s="182"/>
      <c r="CP140" s="182"/>
      <c r="CQ140" s="182"/>
      <c r="CR140" s="182"/>
      <c r="CS140" s="182"/>
      <c r="CT140" s="182"/>
      <c r="CU140" s="182"/>
      <c r="CV140" s="182"/>
      <c r="CW140" s="182"/>
      <c r="CX140" s="182"/>
      <c r="CY140" s="182"/>
      <c r="CZ140" s="182"/>
      <c r="DA140" s="182"/>
      <c r="DB140" s="182"/>
      <c r="DC140" s="182"/>
      <c r="DD140" s="182"/>
      <c r="DE140" s="182"/>
      <c r="DF140" s="182"/>
      <c r="DG140" s="182"/>
      <c r="DH140" s="182"/>
      <c r="DI140" s="182"/>
      <c r="DJ140" s="182"/>
      <c r="DK140" s="182"/>
      <c r="DL140" s="182"/>
      <c r="DM140" s="182"/>
      <c r="DN140" s="182"/>
      <c r="DO140" s="182"/>
      <c r="DP140" s="182"/>
      <c r="DQ140" s="182"/>
      <c r="DR140" s="182"/>
      <c r="DS140" s="182"/>
      <c r="DT140" s="182"/>
      <c r="DU140" s="182"/>
      <c r="DV140" s="182"/>
      <c r="DW140" s="182"/>
      <c r="DX140" s="182"/>
      <c r="DY140" s="182"/>
      <c r="DZ140" s="182"/>
      <c r="EA140" s="182"/>
      <c r="EB140" s="182"/>
      <c r="EC140" s="182"/>
      <c r="ED140" s="182"/>
      <c r="EE140" s="182"/>
      <c r="EF140" s="182"/>
      <c r="EG140" s="182"/>
      <c r="EH140" s="182"/>
      <c r="EI140" s="182"/>
      <c r="EJ140" s="182"/>
      <c r="EK140" s="182"/>
      <c r="EL140" s="182"/>
      <c r="EM140" s="182"/>
      <c r="EN140" s="182"/>
      <c r="EO140" s="182"/>
      <c r="EP140" s="182"/>
      <c r="EQ140" s="182"/>
      <c r="ER140" s="182"/>
      <c r="ES140" s="182"/>
      <c r="ET140" s="182"/>
      <c r="EU140" s="182"/>
      <c r="EV140" s="182"/>
      <c r="EW140" s="182"/>
      <c r="EX140" s="182"/>
      <c r="EY140" s="182"/>
      <c r="EZ140" s="182"/>
      <c r="FA140" s="182"/>
      <c r="FB140" s="182"/>
      <c r="FC140" s="182"/>
      <c r="FD140" s="182"/>
      <c r="FE140" s="182"/>
      <c r="FF140" s="182"/>
      <c r="FG140" s="182"/>
      <c r="FH140" s="182"/>
      <c r="FI140" s="182"/>
      <c r="FJ140" s="182"/>
      <c r="FK140" s="182"/>
      <c r="FL140" s="182"/>
      <c r="FM140" s="182"/>
      <c r="FN140" s="182"/>
      <c r="FO140" s="182"/>
      <c r="FP140" s="182"/>
      <c r="FQ140" s="182"/>
      <c r="FR140" s="182"/>
      <c r="FS140" s="182"/>
      <c r="FT140" s="182"/>
      <c r="FU140" s="182"/>
      <c r="FV140" s="182"/>
      <c r="FW140" s="182"/>
      <c r="FX140" s="182"/>
      <c r="FY140" s="182"/>
      <c r="FZ140" s="182"/>
      <c r="GA140" s="182"/>
      <c r="GB140" s="182"/>
      <c r="GC140" s="182"/>
      <c r="GD140" s="182"/>
      <c r="GE140" s="182"/>
      <c r="GF140" s="182"/>
      <c r="GG140" s="182"/>
      <c r="GH140" s="182"/>
      <c r="GI140" s="182"/>
      <c r="GJ140" s="182"/>
      <c r="GK140" s="182"/>
      <c r="GL140" s="182"/>
      <c r="GM140" s="182"/>
      <c r="GN140" s="182"/>
      <c r="GO140" s="182"/>
      <c r="GP140" s="182"/>
      <c r="GQ140" s="182"/>
      <c r="GR140" s="182"/>
      <c r="GS140" s="182"/>
      <c r="GT140" s="182"/>
      <c r="GU140" s="182"/>
      <c r="GV140" s="182"/>
      <c r="GW140" s="182"/>
      <c r="GX140" s="182"/>
      <c r="GY140" s="182"/>
      <c r="GZ140" s="182"/>
      <c r="HA140" s="182"/>
      <c r="HB140" s="182"/>
      <c r="HC140" s="182"/>
      <c r="HD140" s="182"/>
      <c r="HE140" s="182"/>
      <c r="HF140" s="182"/>
      <c r="HG140" s="182"/>
      <c r="HH140" s="182"/>
      <c r="HI140" s="182"/>
      <c r="HJ140" s="182"/>
      <c r="HK140" s="182"/>
      <c r="HL140" s="182"/>
      <c r="HM140" s="182"/>
      <c r="HN140" s="182"/>
      <c r="HO140" s="182"/>
      <c r="HP140" s="182"/>
      <c r="HQ140" s="182"/>
      <c r="HR140" s="182"/>
      <c r="HS140" s="182"/>
      <c r="HT140" s="182"/>
      <c r="HU140" s="182"/>
      <c r="HV140" s="182"/>
      <c r="HW140" s="182"/>
      <c r="HX140" s="182"/>
      <c r="HY140" s="182"/>
      <c r="HZ140" s="182"/>
      <c r="IA140" s="182"/>
      <c r="IB140" s="182"/>
      <c r="IC140" s="182"/>
      <c r="ID140" s="182"/>
      <c r="IE140" s="182"/>
      <c r="IF140" s="182"/>
      <c r="IG140" s="182"/>
      <c r="IH140" s="182"/>
      <c r="II140" s="182"/>
      <c r="IJ140" s="182"/>
      <c r="IK140" s="182"/>
      <c r="IL140" s="182"/>
      <c r="IM140" s="182"/>
      <c r="IN140" s="182"/>
      <c r="IO140" s="182"/>
      <c r="IP140" s="182"/>
      <c r="IQ140" s="182"/>
      <c r="IR140" s="182"/>
      <c r="IS140" s="182"/>
      <c r="IT140" s="182"/>
      <c r="IU140" s="182"/>
    </row>
    <row r="141" spans="1:255" ht="15.75" x14ac:dyDescent="0.2">
      <c r="A141" s="161" t="s">
        <v>284</v>
      </c>
      <c r="B141" s="177"/>
      <c r="C141" s="178">
        <v>348398380.62</v>
      </c>
      <c r="D141" s="178">
        <f t="shared" si="15"/>
        <v>22374708.290000021</v>
      </c>
      <c r="E141" s="178">
        <v>370773088.91000003</v>
      </c>
    </row>
    <row r="143" spans="1:255" ht="15.75" x14ac:dyDescent="0.25">
      <c r="A143" s="188"/>
      <c r="B143" s="188"/>
      <c r="C143" s="189">
        <f>C141+C140</f>
        <v>358541966.81999999</v>
      </c>
      <c r="D143" s="188"/>
      <c r="E143" s="189">
        <f>E141+E140</f>
        <v>380894470.11000001</v>
      </c>
    </row>
  </sheetData>
  <mergeCells count="7">
    <mergeCell ref="A1:E1"/>
    <mergeCell ref="A4:A5"/>
    <mergeCell ref="B4:B5"/>
    <mergeCell ref="C4:C5"/>
    <mergeCell ref="D4:D5"/>
    <mergeCell ref="E4:E5"/>
    <mergeCell ref="A2:E2"/>
  </mergeCells>
  <pageMargins left="0.54" right="0.46" top="0.38" bottom="0.42" header="0.23" footer="0.27"/>
  <pageSetup paperSize="9" scale="8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2023</vt:lpstr>
      <vt:lpstr>2024</vt:lpstr>
      <vt:lpstr>2025</vt:lpstr>
      <vt:lpstr>'2023'!Область_печати</vt:lpstr>
      <vt:lpstr>'2024'!Область_печати</vt:lpstr>
      <vt:lpstr>'2025'!Область_печати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Владелец</dc:creator>
  <cp:lastModifiedBy>Владелец</cp:lastModifiedBy>
  <cp:lastPrinted>2022-12-20T08:27:34Z</cp:lastPrinted>
  <dcterms:created xsi:type="dcterms:W3CDTF">2022-12-12T07:42:55Z</dcterms:created>
  <dcterms:modified xsi:type="dcterms:W3CDTF">2022-12-20T08:27:37Z</dcterms:modified>
</cp:coreProperties>
</file>