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2022" sheetId="1" r:id="rId1"/>
    <sheet name="2023" sheetId="2" r:id="rId2"/>
    <sheet name="2024" sheetId="3" r:id="rId3"/>
  </sheets>
  <definedNames>
    <definedName name="_xlnm.Print_Area" localSheetId="0">'2022'!$A$1:$E$239</definedName>
    <definedName name="_xlnm.Print_Area" localSheetId="1">'2023'!$A$1:$E$156</definedName>
    <definedName name="_xlnm.Print_Area" localSheetId="2">'2024'!$A$1:$E$165</definedName>
  </definedNames>
  <calcPr fullCalcOnLoad="1"/>
</workbook>
</file>

<file path=xl/sharedStrings.xml><?xml version="1.0" encoding="utf-8"?>
<sst xmlns="http://schemas.openxmlformats.org/spreadsheetml/2006/main" count="1063" uniqueCount="450">
  <si>
    <t>Изменения в Решение</t>
  </si>
  <si>
    <t>Приложение № 4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</si>
  <si>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</si>
  <si>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</si>
  <si>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</si>
  <si>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</si>
  <si>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</si>
  <si>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</si>
  <si>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</si>
  <si>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</si>
  <si>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</si>
  <si>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</si>
  <si>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</si>
  <si>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</si>
  <si>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</si>
  <si>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</si>
  <si>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</si>
  <si>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</si>
  <si>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</si>
  <si>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Администрация Шуйского муниципального района</t>
  </si>
  <si>
    <t>Приложение №2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</si>
  <si>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</si>
  <si>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</si>
  <si>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</si>
  <si>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10 2 01 00000</t>
  </si>
  <si>
    <t>Муниципальная программа «Развитие системы образования Шуйского муниципального района»</t>
  </si>
  <si>
    <t>10 0 00 00000</t>
  </si>
  <si>
    <t>Управление образования администрации Шуйского муниципального района</t>
  </si>
  <si>
    <t>Образование</t>
  </si>
  <si>
    <t>Общее образование</t>
  </si>
  <si>
    <t>909 0700 0000000000 000</t>
  </si>
  <si>
    <t>Бюджетные учреждения образования</t>
  </si>
  <si>
    <t>909 0702 0000000000 000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</si>
  <si>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</si>
  <si>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>08 2 00 00000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</si>
  <si>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</si>
  <si>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08 0 00 00000</t>
  </si>
  <si>
    <t>Жилищно-коммунальное хозяйство</t>
  </si>
  <si>
    <t>900 0500 0000000000 000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</si>
  <si>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</si>
  <si>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</si>
  <si>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900 0100 0000000000 000</t>
  </si>
  <si>
    <t>Другие общегосударственные вопросы</t>
  </si>
  <si>
    <t>900 0113 0000000000 000</t>
  </si>
  <si>
    <t>Муниципальная программа «Развитие культуры в Шуйском муниципальном районе»</t>
  </si>
  <si>
    <t>07 0 00 00000</t>
  </si>
  <si>
    <t>Подпрограмма «Сохранение и развитие культурного потенциала Шуйского муниципального района»</t>
  </si>
  <si>
    <t>Основное мероприятие «Сохранение и развитие традиционной народной культуры»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</si>
  <si>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</si>
  <si>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07 1 01 60010 600</t>
  </si>
  <si>
    <t>Культура, кинематография</t>
  </si>
  <si>
    <t>Культура</t>
  </si>
  <si>
    <t>900 0800 0000000000 000</t>
  </si>
  <si>
    <t>900 0801 0000000000 000</t>
  </si>
  <si>
    <t>900 0801 0710160010 600</t>
  </si>
  <si>
    <t>Подпрограмма «Совершенствование системы дошкольного образования»</t>
  </si>
  <si>
    <t>10 1 00 00000</t>
  </si>
  <si>
    <t>Основное мероприятие «Обеспечение доступного и качественного дошкольного образования для всех категорий детей»</t>
  </si>
  <si>
    <t>10 1 01 00000</t>
  </si>
  <si>
    <t>Дошкольное образование</t>
  </si>
  <si>
    <t>909 0701 0000000000 000</t>
  </si>
  <si>
    <t>Муниципальная программа «Совершенствование организации муниципального управления»</t>
  </si>
  <si>
    <t>02 0 00 00000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</si>
  <si>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</si>
  <si>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</si>
  <si>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</si>
  <si>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02 2 02 00000</t>
  </si>
  <si>
    <t>Национальная экономика</t>
  </si>
  <si>
    <t>900 0400 0000000000 000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</si>
  <si>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</si>
  <si>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</si>
  <si>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Иные непрограммные мероприятия</t>
  </si>
  <si>
    <t>30 9 00 00000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</si>
  <si>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</si>
  <si>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900 0104 0000000000 000</t>
  </si>
  <si>
    <t>07 1 01 00000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</si>
  <si>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</si>
  <si>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</si>
  <si>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</si>
  <si>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</si>
  <si>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Контрольно-счетная палата Шуйского муниципального района</t>
  </si>
  <si>
    <t>912 0106 0000000000 000</t>
  </si>
  <si>
    <t>912 0100 0000000000 000</t>
  </si>
  <si>
    <t>Совет Шуйского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</si>
  <si>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</si>
  <si>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907 0103 0000000000 000</t>
  </si>
  <si>
    <t>907 0100 0000000000 000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</si>
  <si>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</si>
  <si>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>Муниципальная программа «Управление муниципальными финансами Шуйского муниципального района»</t>
  </si>
  <si>
    <t>12 0 00 00000</t>
  </si>
  <si>
    <t>Подпрограмма «Обеспечение и организация бюджетного процесса в Шуйском муниципальном районе»</t>
  </si>
  <si>
    <t>12 1 00 00000</t>
  </si>
  <si>
    <t>Основное мероприятие «Организация бюджетного процесса Шуйского муниципального района»</t>
  </si>
  <si>
    <t>12 1 01 00000</t>
  </si>
  <si>
    <t>12 1 01 00160 200</t>
  </si>
  <si>
    <t>Подпрограмма «Повышение качества и доступности предоставления государственных и муниципальных услуг»</t>
  </si>
  <si>
    <t>02 3 00 00000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</si>
  <si>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</si>
  <si>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02 3 01 00000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</si>
  <si>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</si>
  <si>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>02 3 01 00410 200</t>
  </si>
  <si>
    <t>Подпрограмма «Библиотечно-информационное обслуживание населения в Шуйском муниципальном районе»</t>
  </si>
  <si>
    <t>07 2 00 00000</t>
  </si>
  <si>
    <t>Основное мероприятие «Развитие библиотечного дела»</t>
  </si>
  <si>
    <t>07 2 01 00000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</si>
  <si>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</si>
  <si>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>02 2 02 00180 200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</si>
  <si>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</si>
  <si>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Организация мероприятий молодежной политики в общеобразовательных учреждениях (Предоставление субсидий бюджетным, автономным учреждениям и иным некоммерческим организациям)</t>
  </si>
  <si>
    <t>10 2 01 60110 600</t>
  </si>
  <si>
    <t>900 0104 0220200180 200</t>
  </si>
  <si>
    <t>900 0113 0230100410 200</t>
  </si>
  <si>
    <t>Молодежная политика и оздоровление детей</t>
  </si>
  <si>
    <t>909 0707 0000000000 000</t>
  </si>
  <si>
    <t>909 0707 1020160110 600</t>
  </si>
  <si>
    <t>Социальная политика</t>
  </si>
  <si>
    <t>Финансовое управление администрации Шуйского муниципального района</t>
  </si>
  <si>
    <t>037 0100 0000000000 000</t>
  </si>
  <si>
    <t>037 0106 0000000000 000</t>
  </si>
  <si>
    <t>037 0106 1210100160 200</t>
  </si>
  <si>
    <t>07 1 00 00000</t>
  </si>
  <si>
    <t xml:space="preserve">Таблица поправок
 к проекту решения Совета Шуйского муниципального района «О бюджете Шуйского муниципального района на 2022 год 
и на плановый период 2023 и 2024 годов» 
</t>
  </si>
  <si>
    <t xml:space="preserve">Проект Решения бюджета на 2022-2024 гг. от 15.11.2021 </t>
  </si>
  <si>
    <t xml:space="preserve">Проект Решения бюджета на 2022-2024 гг. от 20.12.2021 г. </t>
  </si>
  <si>
    <t>2023 год</t>
  </si>
  <si>
    <t>2024 год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</si>
  <si>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</si>
  <si>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</si>
  <si>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</si>
  <si>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</si>
  <si>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037 2 02 25169 05 0000 150</t>
  </si>
  <si>
    <t>000 2 02 25210 00 0000 150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</si>
  <si>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</si>
  <si>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</si>
  <si>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</si>
  <si>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037 2 02 25210 05 0000 150</t>
  </si>
  <si>
    <t xml:space="preserve">000 2 02 25491 00 0000 150
</t>
  </si>
  <si>
    <t xml:space="preserve">000 2 02 25491 05 0000 150
</t>
  </si>
  <si>
    <t xml:space="preserve">037 2 02 25491 05 0000 150
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</si>
  <si>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</si>
  <si>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</si>
  <si>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000 2 02 30000 00 0000 150</t>
  </si>
  <si>
    <t>Субвенции бюджетам бюджетной системы Российской Федерации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</si>
  <si>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</si>
  <si>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</si>
  <si>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</si>
  <si>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</si>
  <si>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</si>
  <si>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>000 2 02 39999 00 0000 150</t>
  </si>
  <si>
    <t>000 2 02 39999 05 0000 150</t>
  </si>
  <si>
    <t>037 2 02 39999 05 0000 150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</si>
  <si>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</si>
  <si>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</si>
  <si>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</si>
  <si>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000 2 02 40000 00 0000 150</t>
  </si>
  <si>
    <t xml:space="preserve">000 2 02 40014 00 0000 150
</t>
  </si>
  <si>
    <t>000 2 02 40014 05 0000 150</t>
  </si>
  <si>
    <t>037 2 02 40014 05 0000 150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</si>
  <si>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</si>
  <si>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</si>
  <si>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</si>
  <si>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</si>
  <si>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</si>
  <si>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</si>
  <si>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000 2 02 10000 00 0000 150</t>
  </si>
  <si>
    <t>000 2 02 15001 00 0000 150</t>
  </si>
  <si>
    <t>000 2 02 15001 05 0000 150</t>
  </si>
  <si>
    <t>037 2 02 15001 05 0000 150</t>
  </si>
  <si>
    <t>000 2 02 15002 00 0000 150</t>
  </si>
  <si>
    <t>000 2 02 15002 05 0000 150</t>
  </si>
  <si>
    <t>037 2 02 15002 05 0000 150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</si>
  <si>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</si>
  <si>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</si>
  <si>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</si>
  <si>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000 2 02 20000 00 0000 150</t>
  </si>
  <si>
    <t>000 2 02 20077 00 0000 150</t>
  </si>
  <si>
    <t xml:space="preserve">000 2 02 20077 05 0000 150
</t>
  </si>
  <si>
    <t>037 2 02 20077 05 0000 150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</si>
  <si>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</si>
  <si>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</si>
  <si>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000 2 02 25304 00 0000 150 </t>
  </si>
  <si>
    <t>000 2 02 25304 05 0000 150</t>
  </si>
  <si>
    <t>037 2 02 25304 05 0000 150</t>
  </si>
  <si>
    <t>Прочие субсидии</t>
  </si>
  <si>
    <t>Прочие субсидии бюджетам муниципальных районов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</si>
  <si>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</si>
  <si>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037 2 02 29999 05 0000 150</t>
  </si>
  <si>
    <t>000 2 02 29999 00 0000 150</t>
  </si>
  <si>
    <t>000 2 02 29999 05 0000 150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</si>
  <si>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</si>
  <si>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</si>
  <si>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</si>
  <si>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</si>
  <si>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</si>
  <si>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000 2 02 35082 05 0000 150</t>
  </si>
  <si>
    <t>037 2 02 35082 05 0000 150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</si>
  <si>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</si>
  <si>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</si>
  <si>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</si>
  <si>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037 2 02 35120 05 0000 150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</si>
  <si>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</si>
  <si>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</si>
  <si>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</si>
  <si>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000 2 02 45303 05 0000 150</t>
  </si>
  <si>
    <t>037 2 02 45303 05 0000 150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</si>
  <si>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</si>
  <si>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</si>
  <si>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000 2 02 49999 00 0000 150</t>
  </si>
  <si>
    <t>000 2 02 49999 05 0000 150</t>
  </si>
  <si>
    <t>037 2 02 49999 05 0000 150</t>
  </si>
  <si>
    <t>Приложение № 3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</si>
  <si>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</si>
  <si>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</si>
  <si>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</si>
  <si>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</si>
  <si>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 xml:space="preserve">Обеспечение полномочий по осуществлению внутреннего муниципального финансового контроля (Закупка товаров, работ и услуг для обеспечения государственных (муниципальных) нужд) </t>
  </si>
  <si>
    <t>02 2 02 00460 200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</si>
  <si>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</si>
  <si>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02 2 02 00250 100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</si>
  <si>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</si>
  <si>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02 2 02 00400 100</t>
  </si>
  <si>
    <t xml:space="preserve">Обеспечение полномочий по осуществлению внешнего муниципального финансового контроля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</t>
  </si>
  <si>
    <t>02 2 02 00420 100</t>
  </si>
  <si>
    <t xml:space="preserve">Обеспечение полномочий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</si>
  <si>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>02 2 02 00420 200</t>
  </si>
  <si>
    <t>02 3 01 00410</t>
  </si>
  <si>
    <t>Подпрограмма «Обеспечение деятельности МКУ «Управление административно-хозяйственного обеспечения»</t>
  </si>
  <si>
    <t>02 4 00 00000</t>
  </si>
  <si>
    <t>Основное мероприятие «Обеспечение исполнения Администрацией функциональных обязанностей»</t>
  </si>
  <si>
    <t>02 4 01 00000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</si>
  <si>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</si>
  <si>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</si>
  <si>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02 4 01 00150 100</t>
  </si>
  <si>
    <t>02 4 01 00150 200</t>
  </si>
  <si>
    <t>Муниципальная программа «Развитие автомобильных дорог Шуйского муниципального района»</t>
  </si>
  <si>
    <t>03 0 00 00000</t>
  </si>
  <si>
    <t>Подпрограмма «Содержание, реконструкция, капитальный и текущий ремонт дорожной сети Шуйского муниципального района»</t>
  </si>
  <si>
    <t>03 1 00 00000</t>
  </si>
  <si>
    <t>Основное мероприятие «Осуществление полномочий в области дорожного хозяйства»</t>
  </si>
  <si>
    <t>03 1 01 00000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</si>
  <si>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</si>
  <si>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>03 1 01 20140 200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</si>
  <si>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</si>
  <si>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</si>
  <si>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07 1 01 80340 600</t>
  </si>
  <si>
    <t>07 1 01 S0340 600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</si>
  <si>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</si>
  <si>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07 2 01 60020 600</t>
  </si>
  <si>
    <t>07 2 01 80340 600</t>
  </si>
  <si>
    <t>07 2 01 S0340 600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</si>
  <si>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</si>
  <si>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07 2 01 S1980 600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</si>
  <si>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</si>
  <si>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</si>
  <si>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</si>
  <si>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</si>
  <si>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Проведение государственной экспертизы проектной документации и результатов инженерных изысканий объекта капитального строительства «Строительство сети газораспределения для последующей газификации объектов капитального строительства с. Чечкино-Богородское, д. Крохино Новое, д. Блудницыно Шуйского муниципального района Ивановской области» (Капитальные вложения в объекты государственной (муниципальной) собственности)</t>
  </si>
  <si>
    <t>08 1 01 S8500 400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</si>
  <si>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</si>
  <si>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</si>
  <si>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</si>
  <si>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</si>
  <si>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</si>
  <si>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08 7 01 R0820 400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</si>
  <si>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</si>
  <si>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</si>
  <si>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</si>
  <si>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10 1 01 80110 300</t>
  </si>
  <si>
    <t>10 1 01 80170 600</t>
  </si>
  <si>
    <t>10 1 01 88400 600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</si>
  <si>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 </t>
  </si>
  <si>
    <t>10 2 E1 51690 200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</si>
  <si>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</si>
  <si>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10 2 Е4 52100 600</t>
  </si>
  <si>
    <t>10 2 01 80110 300</t>
  </si>
  <si>
    <t>Ежемесячное денежное вознаграждение за классное
руководство педагогическим работникам муниципальных
образовательных организаций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</si>
  <si>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</si>
  <si>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10 2 01 53031 600</t>
  </si>
  <si>
    <t>10 2 01 80150 100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</si>
  <si>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</si>
  <si>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10 2 01 80150 600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</si>
  <si>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</si>
  <si>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</si>
  <si>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10 2 01 L3041 200</t>
  </si>
  <si>
    <t>10 2 01 L3041 600</t>
  </si>
  <si>
    <t>Подпрограмма «Совершенствование системы дополнительного образования»</t>
  </si>
  <si>
    <t>10 3 00 00000</t>
  </si>
  <si>
    <t>Основное мероприятие «Обеспечение доступного и качественного дополнительного образования детей»</t>
  </si>
  <si>
    <t>10 3 01 00000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</si>
  <si>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</si>
  <si>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10 3 Е2 54910 600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</si>
  <si>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</si>
  <si>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11 0 00 00000</t>
  </si>
  <si>
    <t>Подпрограмма «Обеспечение деятельности МКУ«Единая дежурно-диспетчерская служба Шуйского муниципального района»</t>
  </si>
  <si>
    <t>11 3 00 00000</t>
  </si>
  <si>
    <t>11 3 01 00000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</si>
  <si>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</si>
  <si>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11 3 01 00670 100</t>
  </si>
  <si>
    <t>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</si>
  <si>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30 9 00 01030 400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</si>
  <si>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</si>
  <si>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30 9 00 80160 600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</si>
  <si>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</si>
  <si>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</si>
  <si>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</si>
  <si>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</si>
  <si>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31 9 00 51200</t>
  </si>
  <si>
    <t>31 9 00 51200 200</t>
  </si>
  <si>
    <t>ВСЕГО</t>
  </si>
  <si>
    <t>02 2 01 00190 100</t>
  </si>
  <si>
    <t>Подпрограмма «Обеспечение деятельности МКУ "Управление административно-хозяйственного обеспечения"</t>
  </si>
  <si>
    <t>Основное мероприятие "Обеспечение исполнения Администрацией функциональных обязанностей"</t>
  </si>
  <si>
    <t>Содержание и ремонт пешеходного перехода через р.Теза в с.Зеленый Бор и текущий ремонт пешеходного перехода черезр. Себирянка в районе д. Зименки (Закупка товаров, работ и услуг для обеспечения государственных (муниципальных) нужд)</t>
  </si>
  <si>
    <t>03 1 01 20170 200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</si>
  <si>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</si>
  <si>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08 1 01 00080 200 </t>
  </si>
  <si>
    <t>Основное мероприятие «Обеспечение инженерной инфраструктурой земельных участков Шуйского муниципального района»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</si>
  <si>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</si>
  <si>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</si>
  <si>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08 2 02 00000 </t>
  </si>
  <si>
    <t>08 2 02 20100 200</t>
  </si>
  <si>
    <t>08 2 02 00240 200</t>
  </si>
  <si>
    <t>Подпрограмма «Содержание и ремонт муниципального жилого фонда Шуйского муниципального района»</t>
  </si>
  <si>
    <t>08 4 00 00000</t>
  </si>
  <si>
    <t>Основное мероприятие «Организация ремонта муниципального жилого фонда»</t>
  </si>
  <si>
    <t>08 4 01 00000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</si>
  <si>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</si>
  <si>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08 4 01 00280 200</t>
  </si>
  <si>
    <t xml:space="preserve"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 </t>
  </si>
  <si>
    <t>10 2 Е4 52100 200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</si>
  <si>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</si>
  <si>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10 2 Е1 51690 200</t>
  </si>
  <si>
    <t>10 2 Е1 51690 600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</si>
  <si>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</si>
  <si>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10 2 01 53031 100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</si>
  <si>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</si>
  <si>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ВСЕГО Расходов 2024 год</t>
  </si>
  <si>
    <t>ВСЕГО Расходов 2023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</si>
  <si>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</si>
  <si>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</si>
  <si>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>10 1 01 60030 600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</si>
  <si>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</si>
  <si>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>10 1 01 60120 600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</si>
  <si>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</si>
  <si>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10 1 01 60050 600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</si>
  <si>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</si>
  <si>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>10 2 01 60180 600</t>
  </si>
  <si>
    <t>10 2 01 60210 600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</si>
  <si>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</si>
  <si>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>10 2 01 60250 600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</si>
  <si>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</si>
  <si>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10 2 01 00110 100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</si>
  <si>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</si>
  <si>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>10 2 01 00110 200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</si>
  <si>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</si>
  <si>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>10 2 02 00000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</si>
  <si>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</si>
  <si>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10 2 02 S3110 600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</si>
  <si>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</si>
  <si>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10 3 01 60070 600</t>
  </si>
  <si>
    <t>Резервный фонд администрации Шуйского муниципального района (Иные бюджетные ассигнования)</t>
  </si>
  <si>
    <t>30 9 00 20280 800</t>
  </si>
  <si>
    <t>Реконструкция теплотрассы в с.Китово Шуйского района Ивановской области (Капитальные вложения в объекты государственной (муниципальной) собственности)</t>
  </si>
  <si>
    <t>30 9 00 40030 400</t>
  </si>
  <si>
    <t xml:space="preserve">Условно утвержденные расходы </t>
  </si>
  <si>
    <t xml:space="preserve">ВСЕГО ДОХОДОВ </t>
  </si>
  <si>
    <t>Приложение № 6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</si>
  <si>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</si>
  <si>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</si>
  <si>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900 0102 0220100190 100</t>
  </si>
  <si>
    <t>900 0102 0000000000 000</t>
  </si>
  <si>
    <t>900 0104 0220200460 200</t>
  </si>
  <si>
    <t>Судебная система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</si>
  <si>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  </t>
  </si>
  <si>
    <t>900 0105 0000000000 000</t>
  </si>
  <si>
    <t>900 0105 31902051200 200</t>
  </si>
  <si>
    <t>900 0113 0240100150 100</t>
  </si>
  <si>
    <t>900 0113 0240100150 200</t>
  </si>
  <si>
    <t>900 0113 1130100670 100</t>
  </si>
  <si>
    <t>Дорожное хозяйство (дорожные фонды)</t>
  </si>
  <si>
    <t>900 0409 0000000000 000</t>
  </si>
  <si>
    <t>900 0409 0310120140 200</t>
  </si>
  <si>
    <t>900 0502 08101S8500 400</t>
  </si>
  <si>
    <t>900 0502 3090001030 400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</si>
  <si>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</si>
  <si>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900 0801 07101S0340 600</t>
  </si>
  <si>
    <t>900 0801 0710180340 600</t>
  </si>
  <si>
    <t>900 0801 0720160020 600</t>
  </si>
  <si>
    <t>900 0801 07201S0340 600</t>
  </si>
  <si>
    <t>900 0801 0720180340 600</t>
  </si>
  <si>
    <t>900 0801 07201S1980 600</t>
  </si>
  <si>
    <t>900 1000 0000000000 000</t>
  </si>
  <si>
    <t>Охрана семьи и детства</t>
  </si>
  <si>
    <t>900 1004 0000000000 000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</si>
  <si>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</si>
  <si>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</si>
  <si>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Казенные учреждения образования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</si>
  <si>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</si>
  <si>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Дополнительное образование детей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</si>
  <si>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</si>
  <si>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Другие вопросы в области образования</t>
  </si>
  <si>
    <t>Резервный фонд</t>
  </si>
  <si>
    <t>ИТОГО:</t>
  </si>
  <si>
    <t>900 1004 08701R0820 400</t>
  </si>
  <si>
    <t>907 0103 0220200250 100</t>
  </si>
  <si>
    <t>909 0701 1010160030 600</t>
  </si>
  <si>
    <t>909 0701 1010160120 600</t>
  </si>
  <si>
    <t>909 0701 1010180170 600</t>
  </si>
  <si>
    <t>909 0701 1010188400 600</t>
  </si>
  <si>
    <t>909 0702 1020160180 600</t>
  </si>
  <si>
    <t>909 0702 1020160250 600</t>
  </si>
  <si>
    <t>909 0702 1020160210</t>
  </si>
  <si>
    <t>909 0702 1020153031 600</t>
  </si>
  <si>
    <t>909 0702 10201L3041 600</t>
  </si>
  <si>
    <t>909 0702 1020180150 600</t>
  </si>
  <si>
    <t>909 0702 1020100110 100</t>
  </si>
  <si>
    <t>909 0702 1020100110 200</t>
  </si>
  <si>
    <t>909 0702 102Е151690 200</t>
  </si>
  <si>
    <t>909 0702 1020180150 100</t>
  </si>
  <si>
    <t>909 0702 10201L3041 200</t>
  </si>
  <si>
    <t>909 0702 3090080160 600</t>
  </si>
  <si>
    <t>909 0703 0000000000 000</t>
  </si>
  <si>
    <t>909 0703 1030160070 600</t>
  </si>
  <si>
    <t>909 0703 103Е254910 600</t>
  </si>
  <si>
    <t>909 0709 0000000000 000</t>
  </si>
  <si>
    <t>909 0709 102Е452100 600</t>
  </si>
  <si>
    <t>909 0709 10202S3110 600</t>
  </si>
  <si>
    <t>037</t>
  </si>
  <si>
    <t>037 0111 0000000000 000</t>
  </si>
  <si>
    <t>037 0111 3090020280 800</t>
  </si>
  <si>
    <t>912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</si>
  <si>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</si>
  <si>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912 0106 0220200400 100</t>
  </si>
  <si>
    <t>912 0106 0220200420 100</t>
  </si>
  <si>
    <t>912 0106 0220200420 200</t>
  </si>
  <si>
    <t>ВСЕГО ДОХОДОВ</t>
  </si>
  <si>
    <t>909 0701 1010160050 600</t>
  </si>
  <si>
    <t>900 0409 0310120170 200</t>
  </si>
  <si>
    <t>Содержание и ремонт пешеходного перехода через р.Теза в с.Зеленый Бор и текущий ремонт пешеходного перехода через р. Себирянка в районе д. Зименки (Закупка товаров, работ и услуг для обеспечения государственных (муниципальных) нужд)</t>
  </si>
  <si>
    <t>900 0502 0810100080 200</t>
  </si>
  <si>
    <t>900 0502 3090040030 400</t>
  </si>
  <si>
    <t>909 0702 102Е151690 600</t>
  </si>
  <si>
    <t>909 0709 102Е452100 200</t>
  </si>
  <si>
    <t xml:space="preserve">Обеспечение образовательных организаций материально-технической базой для внедрения цифровой образовательной среды(Закупка товаров, работ и услуг для обеспечения государственных (муниципальных) нужд) </t>
  </si>
  <si>
    <t>900 0113 0820200240 200</t>
  </si>
  <si>
    <t>900 0409 0310120040 200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</si>
  <si>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</si>
  <si>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900 0501 0840100280 200</t>
  </si>
  <si>
    <t>909 0702 1020153031 100</t>
  </si>
  <si>
    <t>Ежемесячное денежное вознаграждение за классное
руководство педагогическим работникам муниципальных
образовательных организаций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</si>
</sst>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4" fontId="54" fillId="0" borderId="0" xfId="0" applyNumberFormat="1" applyFont="1" applyBorder="1" applyAlignment="1">
      <alignment horizontal="center" wrapText="1"/>
    </xf>
    <xf numFmtId="4" fontId="54" fillId="33" borderId="0" xfId="0" applyNumberFormat="1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Border="1" applyAlignment="1">
      <alignment horizontal="center" wrapText="1"/>
    </xf>
    <xf numFmtId="4" fontId="54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2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10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" fontId="57" fillId="34" borderId="11" xfId="0" applyNumberFormat="1" applyFont="1" applyFill="1" applyBorder="1" applyAlignment="1">
      <alignment vertical="center" wrapText="1"/>
    </xf>
    <xf numFmtId="0" fontId="57" fillId="36" borderId="12" xfId="0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vertical="center" wrapText="1"/>
    </xf>
    <xf numFmtId="4" fontId="57" fillId="36" borderId="13" xfId="0" applyNumberFormat="1" applyFont="1" applyFill="1" applyBorder="1" applyAlignment="1">
      <alignment vertical="center" wrapText="1"/>
    </xf>
    <xf numFmtId="4" fontId="57" fillId="36" borderId="12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4" fontId="57" fillId="34" borderId="10" xfId="0" applyNumberFormat="1" applyFont="1" applyFill="1" applyBorder="1" applyAlignment="1">
      <alignment vertical="center" wrapText="1"/>
    </xf>
    <xf numFmtId="4" fontId="57" fillId="36" borderId="14" xfId="0" applyNumberFormat="1" applyFont="1" applyFill="1" applyBorder="1" applyAlignment="1">
      <alignment vertical="center" wrapText="1"/>
    </xf>
    <xf numFmtId="0" fontId="10" fillId="36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0" fillId="36" borderId="16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58" fillId="36" borderId="15" xfId="0" applyNumberFormat="1" applyFont="1" applyFill="1" applyBorder="1" applyAlignment="1">
      <alignment horizontal="center" vertical="center" wrapText="1"/>
    </xf>
    <xf numFmtId="4" fontId="58" fillId="36" borderId="15" xfId="0" applyNumberFormat="1" applyFont="1" applyFill="1" applyBorder="1" applyAlignment="1">
      <alignment vertical="center" wrapText="1"/>
    </xf>
    <xf numFmtId="49" fontId="58" fillId="36" borderId="17" xfId="0" applyNumberFormat="1" applyFont="1" applyFill="1" applyBorder="1" applyAlignment="1">
      <alignment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1" fontId="2" fillId="36" borderId="12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wrapText="1"/>
    </xf>
    <xf numFmtId="4" fontId="6" fillId="37" borderId="12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20" xfId="0" applyFont="1" applyFill="1" applyBorder="1" applyAlignment="1">
      <alignment vertical="center" wrapText="1"/>
    </xf>
    <xf numFmtId="49" fontId="2" fillId="38" borderId="2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" fontId="2" fillId="37" borderId="20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4" fontId="2" fillId="37" borderId="23" xfId="0" applyNumberFormat="1" applyFont="1" applyFill="1" applyBorder="1" applyAlignment="1">
      <alignment horizontal="center" vertical="center" wrapText="1"/>
    </xf>
    <xf numFmtId="4" fontId="2" fillId="37" borderId="1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37" borderId="2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34" borderId="10" xfId="53" applyNumberFormat="1" applyFont="1" applyFill="1" applyBorder="1" applyAlignment="1">
      <alignment horizontal="center" vertical="center" wrapText="1"/>
      <protection/>
    </xf>
    <xf numFmtId="186" fontId="2" fillId="34" borderId="10" xfId="0" applyNumberFormat="1" applyFont="1" applyFill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4" xfId="53" applyFont="1" applyFill="1" applyBorder="1" applyAlignment="1">
      <alignment horizontal="center" vertical="center" wrapText="1"/>
      <protection/>
    </xf>
    <xf numFmtId="0" fontId="2" fillId="34" borderId="2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 wrapText="1"/>
    </xf>
    <xf numFmtId="0" fontId="6" fillId="33" borderId="15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4" fontId="6" fillId="33" borderId="17" xfId="53" applyNumberFormat="1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wrapText="1"/>
      <protection/>
    </xf>
    <xf numFmtId="0" fontId="6" fillId="37" borderId="10" xfId="53" applyFont="1" applyFill="1" applyBorder="1" applyAlignment="1">
      <alignment horizontal="center" vertical="center" wrapText="1"/>
      <protection/>
    </xf>
    <xf numFmtId="4" fontId="6" fillId="37" borderId="10" xfId="53" applyNumberFormat="1" applyFont="1" applyFill="1" applyBorder="1" applyAlignment="1">
      <alignment horizontal="center" vertical="center" wrapText="1"/>
      <protection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7" borderId="10" xfId="53" applyNumberFormat="1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vertical="top" wrapText="1" shrinkToFit="1"/>
      <protection/>
    </xf>
    <xf numFmtId="49" fontId="2" fillId="0" borderId="10" xfId="53" applyNumberFormat="1" applyFont="1" applyFill="1" applyBorder="1" applyAlignment="1">
      <alignment vertical="top" wrapText="1" shrinkToFit="1"/>
      <protection/>
    </xf>
    <xf numFmtId="49" fontId="2" fillId="13" borderId="10" xfId="53" applyNumberFormat="1" applyFont="1" applyFill="1" applyBorder="1" applyAlignment="1">
      <alignment vertical="top" wrapText="1" shrinkToFit="1"/>
      <protection/>
    </xf>
    <xf numFmtId="0" fontId="2" fillId="13" borderId="25" xfId="53" applyFont="1" applyFill="1" applyBorder="1" applyAlignment="1">
      <alignment horizontal="center" vertical="center" wrapText="1"/>
      <protection/>
    </xf>
    <xf numFmtId="4" fontId="2" fillId="13" borderId="10" xfId="53" applyNumberFormat="1" applyFont="1" applyFill="1" applyBorder="1" applyAlignment="1">
      <alignment horizontal="center" vertical="center" wrapText="1"/>
      <protection/>
    </xf>
    <xf numFmtId="4" fontId="2" fillId="13" borderId="10" xfId="0" applyNumberFormat="1" applyFont="1" applyFill="1" applyBorder="1" applyAlignment="1">
      <alignment horizontal="center" vertical="center" wrapText="1"/>
    </xf>
    <xf numFmtId="0" fontId="2" fillId="34" borderId="25" xfId="53" applyFont="1" applyFill="1" applyBorder="1" applyAlignment="1">
      <alignment horizontal="center" vertical="center" wrapText="1"/>
      <protection/>
    </xf>
    <xf numFmtId="0" fontId="2" fillId="13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37" borderId="11" xfId="53" applyFont="1" applyFill="1" applyBorder="1" applyAlignment="1">
      <alignment wrapText="1"/>
      <protection/>
    </xf>
    <xf numFmtId="0" fontId="6" fillId="37" borderId="11" xfId="53" applyFont="1" applyFill="1" applyBorder="1" applyAlignment="1">
      <alignment horizontal="center" vertical="center" wrapText="1"/>
      <protection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 wrapText="1"/>
    </xf>
    <xf numFmtId="4" fontId="6" fillId="37" borderId="11" xfId="53" applyNumberFormat="1" applyFont="1" applyFill="1" applyBorder="1" applyAlignment="1">
      <alignment horizontal="center" vertical="center" wrapText="1"/>
      <protection/>
    </xf>
    <xf numFmtId="49" fontId="2" fillId="39" borderId="10" xfId="53" applyNumberFormat="1" applyFont="1" applyFill="1" applyBorder="1" applyAlignment="1">
      <alignment vertical="top" wrapText="1" shrinkToFit="1"/>
      <protection/>
    </xf>
    <xf numFmtId="0" fontId="2" fillId="39" borderId="10" xfId="53" applyFont="1" applyFill="1" applyBorder="1" applyAlignment="1">
      <alignment horizontal="center" vertical="center" wrapText="1"/>
      <protection/>
    </xf>
    <xf numFmtId="49" fontId="2" fillId="7" borderId="10" xfId="53" applyNumberFormat="1" applyFont="1" applyFill="1" applyBorder="1" applyAlignment="1">
      <alignment vertical="top" wrapText="1" shrinkToFit="1"/>
      <protection/>
    </xf>
    <xf numFmtId="0" fontId="2" fillId="7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vertical="top" wrapText="1" shrinkToFit="1"/>
    </xf>
    <xf numFmtId="4" fontId="2" fillId="39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4" fontId="2" fillId="39" borderId="10" xfId="53" applyNumberFormat="1" applyFont="1" applyFill="1" applyBorder="1" applyAlignment="1">
      <alignment horizontal="center" vertical="center" wrapText="1"/>
      <protection/>
    </xf>
    <xf numFmtId="4" fontId="2" fillId="7" borderId="10" xfId="53" applyNumberFormat="1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vertical="top" wrapText="1" shrinkToFit="1"/>
      <protection/>
    </xf>
    <xf numFmtId="0" fontId="2" fillId="0" borderId="11" xfId="53" applyFont="1" applyBorder="1" applyAlignment="1">
      <alignment horizontal="center" vertical="center" wrapText="1"/>
      <protection/>
    </xf>
    <xf numFmtId="4" fontId="2" fillId="0" borderId="11" xfId="53" applyNumberFormat="1" applyFont="1" applyBorder="1" applyAlignment="1">
      <alignment horizontal="center" vertical="center" wrapText="1"/>
      <protection/>
    </xf>
    <xf numFmtId="49" fontId="2" fillId="19" borderId="10" xfId="53" applyNumberFormat="1" applyFont="1" applyFill="1" applyBorder="1" applyAlignment="1">
      <alignment vertical="top" wrapText="1" shrinkToFit="1"/>
      <protection/>
    </xf>
    <xf numFmtId="0" fontId="2" fillId="19" borderId="10" xfId="53" applyFont="1" applyFill="1" applyBorder="1" applyAlignment="1">
      <alignment horizontal="center" vertical="center" wrapText="1"/>
      <protection/>
    </xf>
    <xf numFmtId="4" fontId="2" fillId="19" borderId="10" xfId="0" applyNumberFormat="1" applyFont="1" applyFill="1" applyBorder="1" applyAlignment="1">
      <alignment horizontal="center" vertical="center" wrapText="1"/>
    </xf>
    <xf numFmtId="4" fontId="2" fillId="19" borderId="10" xfId="53" applyNumberFormat="1" applyFont="1" applyFill="1" applyBorder="1" applyAlignment="1">
      <alignment horizontal="center" vertical="center" wrapText="1"/>
      <protection/>
    </xf>
    <xf numFmtId="0" fontId="2" fillId="39" borderId="19" xfId="53" applyFont="1" applyFill="1" applyBorder="1" applyAlignment="1">
      <alignment horizontal="center" vertical="center" wrapText="1"/>
      <protection/>
    </xf>
    <xf numFmtId="0" fontId="2" fillId="7" borderId="19" xfId="53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vertical="top" wrapText="1" shrinkToFit="1"/>
    </xf>
    <xf numFmtId="0" fontId="2" fillId="0" borderId="26" xfId="53" applyFont="1" applyBorder="1" applyAlignment="1">
      <alignment horizontal="center" vertical="center" wrapText="1"/>
      <protection/>
    </xf>
    <xf numFmtId="4" fontId="2" fillId="39" borderId="10" xfId="0" applyNumberFormat="1" applyFont="1" applyFill="1" applyBorder="1" applyAlignment="1">
      <alignment horizontal="center" vertical="center"/>
    </xf>
    <xf numFmtId="49" fontId="2" fillId="40" borderId="10" xfId="53" applyNumberFormat="1" applyFont="1" applyFill="1" applyBorder="1" applyAlignment="1">
      <alignment vertical="top" wrapText="1" shrinkToFi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34" borderId="27" xfId="53" applyFont="1" applyFill="1" applyBorder="1" applyAlignment="1">
      <alignment horizontal="center" vertical="center" wrapText="1"/>
      <protection/>
    </xf>
    <xf numFmtId="4" fontId="2" fillId="34" borderId="11" xfId="53" applyNumberFormat="1" applyFont="1" applyFill="1" applyBorder="1" applyAlignment="1">
      <alignment horizontal="center" vertical="center" wrapText="1"/>
      <protection/>
    </xf>
    <xf numFmtId="4" fontId="2" fillId="19" borderId="10" xfId="0" applyNumberFormat="1" applyFont="1" applyFill="1" applyBorder="1" applyAlignment="1">
      <alignment horizontal="center" vertical="center"/>
    </xf>
    <xf numFmtId="0" fontId="2" fillId="19" borderId="27" xfId="53" applyFont="1" applyFill="1" applyBorder="1" applyAlignment="1">
      <alignment horizontal="center" vertical="center" wrapText="1"/>
      <protection/>
    </xf>
    <xf numFmtId="4" fontId="2" fillId="19" borderId="11" xfId="53" applyNumberFormat="1" applyFont="1" applyFill="1" applyBorder="1" applyAlignment="1">
      <alignment horizontal="center" vertical="center" wrapText="1"/>
      <protection/>
    </xf>
    <xf numFmtId="0" fontId="2" fillId="7" borderId="27" xfId="53" applyFont="1" applyFill="1" applyBorder="1" applyAlignment="1">
      <alignment horizontal="center" vertical="center" wrapText="1"/>
      <protection/>
    </xf>
    <xf numFmtId="4" fontId="2" fillId="7" borderId="11" xfId="53" applyNumberFormat="1" applyFont="1" applyFill="1" applyBorder="1" applyAlignment="1">
      <alignment horizontal="center" vertical="center" wrapText="1"/>
      <protection/>
    </xf>
    <xf numFmtId="4" fontId="2" fillId="7" borderId="10" xfId="0" applyNumberFormat="1" applyFont="1" applyFill="1" applyBorder="1" applyAlignment="1">
      <alignment horizontal="center" vertical="center"/>
    </xf>
    <xf numFmtId="0" fontId="2" fillId="34" borderId="10" xfId="53" applyFont="1" applyFill="1" applyBorder="1" applyAlignment="1">
      <alignment horizontal="center" wrapText="1"/>
      <protection/>
    </xf>
    <xf numFmtId="4" fontId="2" fillId="39" borderId="11" xfId="53" applyNumberFormat="1" applyFont="1" applyFill="1" applyBorder="1" applyAlignment="1">
      <alignment horizontal="center" vertical="center" wrapText="1"/>
      <protection/>
    </xf>
    <xf numFmtId="0" fontId="2" fillId="13" borderId="27" xfId="53" applyFont="1" applyFill="1" applyBorder="1" applyAlignment="1">
      <alignment horizontal="center" vertical="center" wrapText="1"/>
      <protection/>
    </xf>
    <xf numFmtId="4" fontId="2" fillId="13" borderId="11" xfId="53" applyNumberFormat="1" applyFont="1" applyFill="1" applyBorder="1" applyAlignment="1">
      <alignment horizontal="center" vertical="center" wrapText="1"/>
      <protection/>
    </xf>
    <xf numFmtId="0" fontId="2" fillId="19" borderId="24" xfId="53" applyFont="1" applyFill="1" applyBorder="1" applyAlignment="1">
      <alignment horizontal="center" vertical="center" wrapText="1"/>
      <protection/>
    </xf>
    <xf numFmtId="0" fontId="2" fillId="40" borderId="24" xfId="53" applyFont="1" applyFill="1" applyBorder="1" applyAlignment="1">
      <alignment horizontal="center" vertical="center" wrapText="1"/>
      <protection/>
    </xf>
    <xf numFmtId="0" fontId="2" fillId="34" borderId="24" xfId="53" applyFont="1" applyFill="1" applyBorder="1" applyAlignment="1">
      <alignment horizontal="center" wrapText="1"/>
      <protection/>
    </xf>
    <xf numFmtId="0" fontId="2" fillId="19" borderId="10" xfId="53" applyFont="1" applyFill="1" applyBorder="1" applyAlignment="1">
      <alignment horizontal="center" wrapText="1"/>
      <protection/>
    </xf>
    <xf numFmtId="49" fontId="2" fillId="19" borderId="10" xfId="53" applyNumberFormat="1" applyFont="1" applyFill="1" applyBorder="1" applyAlignment="1">
      <alignment vertical="center" wrapText="1" shrinkToFit="1"/>
      <protection/>
    </xf>
    <xf numFmtId="49" fontId="2" fillId="7" borderId="10" xfId="53" applyNumberFormat="1" applyFont="1" applyFill="1" applyBorder="1" applyAlignment="1">
      <alignment vertical="center" wrapText="1" shrinkToFit="1"/>
      <protection/>
    </xf>
    <xf numFmtId="0" fontId="2" fillId="7" borderId="24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vertical="top" wrapText="1" shrinkToFit="1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4" fontId="2" fillId="34" borderId="11" xfId="0" applyNumberFormat="1" applyFont="1" applyFill="1" applyBorder="1" applyAlignment="1">
      <alignment horizontal="center" vertical="center"/>
    </xf>
    <xf numFmtId="4" fontId="2" fillId="39" borderId="10" xfId="53" applyNumberFormat="1" applyFont="1" applyFill="1" applyBorder="1" applyAlignment="1">
      <alignment horizontal="center" vertical="center"/>
      <protection/>
    </xf>
    <xf numFmtId="49" fontId="2" fillId="39" borderId="11" xfId="53" applyNumberFormat="1" applyFont="1" applyFill="1" applyBorder="1" applyAlignment="1">
      <alignment vertical="center" wrapText="1" shrinkToFit="1"/>
      <protection/>
    </xf>
    <xf numFmtId="49" fontId="2" fillId="19" borderId="11" xfId="53" applyNumberFormat="1" applyFont="1" applyFill="1" applyBorder="1" applyAlignment="1">
      <alignment vertical="top" wrapText="1" shrinkToFit="1"/>
      <protection/>
    </xf>
    <xf numFmtId="0" fontId="2" fillId="7" borderId="24" xfId="53" applyFont="1" applyFill="1" applyBorder="1" applyAlignment="1">
      <alignment horizontal="center" vertical="center"/>
      <protection/>
    </xf>
    <xf numFmtId="4" fontId="2" fillId="7" borderId="10" xfId="53" applyNumberFormat="1" applyFont="1" applyFill="1" applyBorder="1" applyAlignment="1">
      <alignment horizontal="center" vertical="center"/>
      <protection/>
    </xf>
    <xf numFmtId="0" fontId="2" fillId="19" borderId="24" xfId="53" applyFont="1" applyFill="1" applyBorder="1" applyAlignment="1">
      <alignment horizontal="center" vertical="center"/>
      <protection/>
    </xf>
    <xf numFmtId="4" fontId="2" fillId="19" borderId="10" xfId="53" applyNumberFormat="1" applyFont="1" applyFill="1" applyBorder="1" applyAlignment="1">
      <alignment horizontal="center" vertical="center"/>
      <protection/>
    </xf>
    <xf numFmtId="0" fontId="2" fillId="34" borderId="24" xfId="53" applyFont="1" applyFill="1" applyBorder="1" applyAlignment="1">
      <alignment horizontal="center" vertical="center"/>
      <protection/>
    </xf>
    <xf numFmtId="4" fontId="2" fillId="34" borderId="10" xfId="53" applyNumberFormat="1" applyFont="1" applyFill="1" applyBorder="1" applyAlignment="1">
      <alignment horizontal="center" vertical="center"/>
      <protection/>
    </xf>
    <xf numFmtId="0" fontId="2" fillId="7" borderId="11" xfId="53" applyFont="1" applyFill="1" applyBorder="1" applyAlignment="1">
      <alignment horizontal="center" vertical="center" wrapText="1"/>
      <protection/>
    </xf>
    <xf numFmtId="4" fontId="2" fillId="7" borderId="11" xfId="0" applyNumberFormat="1" applyFont="1" applyFill="1" applyBorder="1" applyAlignment="1">
      <alignment horizontal="center" vertical="center"/>
    </xf>
    <xf numFmtId="4" fontId="2" fillId="19" borderId="11" xfId="0" applyNumberFormat="1" applyFont="1" applyFill="1" applyBorder="1" applyAlignment="1">
      <alignment horizontal="center" vertical="center"/>
    </xf>
    <xf numFmtId="0" fontId="2" fillId="19" borderId="11" xfId="53" applyFont="1" applyFill="1" applyBorder="1" applyAlignment="1">
      <alignment horizontal="center" vertical="center" wrapText="1"/>
      <protection/>
    </xf>
    <xf numFmtId="4" fontId="2" fillId="39" borderId="11" xfId="0" applyNumberFormat="1" applyFont="1" applyFill="1" applyBorder="1" applyAlignment="1">
      <alignment horizontal="center" vertical="center"/>
    </xf>
    <xf numFmtId="49" fontId="6" fillId="39" borderId="11" xfId="53" applyNumberFormat="1" applyFont="1" applyFill="1" applyBorder="1" applyAlignment="1">
      <alignment vertical="top" wrapText="1" shrinkToFit="1"/>
      <protection/>
    </xf>
    <xf numFmtId="0" fontId="6" fillId="39" borderId="11" xfId="53" applyFont="1" applyFill="1" applyBorder="1" applyAlignment="1">
      <alignment horizontal="center" vertical="center" wrapText="1"/>
      <protection/>
    </xf>
    <xf numFmtId="4" fontId="6" fillId="39" borderId="11" xfId="53" applyNumberFormat="1" applyFont="1" applyFill="1" applyBorder="1" applyAlignment="1">
      <alignment horizontal="center" vertical="center" wrapText="1"/>
      <protection/>
    </xf>
    <xf numFmtId="4" fontId="6" fillId="39" borderId="11" xfId="0" applyNumberFormat="1" applyFont="1" applyFill="1" applyBorder="1" applyAlignment="1">
      <alignment horizontal="center" vertical="center" wrapText="1"/>
    </xf>
    <xf numFmtId="49" fontId="2" fillId="34" borderId="11" xfId="53" applyNumberFormat="1" applyFont="1" applyFill="1" applyBorder="1" applyAlignment="1">
      <alignment vertical="top" wrapText="1" shrinkToFit="1"/>
      <protection/>
    </xf>
    <xf numFmtId="49" fontId="2" fillId="41" borderId="10" xfId="53" applyNumberFormat="1" applyFont="1" applyFill="1" applyBorder="1" applyAlignment="1">
      <alignment vertical="top" wrapText="1" shrinkToFit="1"/>
      <protection/>
    </xf>
    <xf numFmtId="49" fontId="2" fillId="41" borderId="19" xfId="53" applyNumberFormat="1" applyFont="1" applyFill="1" applyBorder="1" applyAlignment="1">
      <alignment vertical="top" wrapText="1" shrinkToFit="1"/>
      <protection/>
    </xf>
    <xf numFmtId="49" fontId="2" fillId="40" borderId="19" xfId="53" applyNumberFormat="1" applyFont="1" applyFill="1" applyBorder="1" applyAlignment="1">
      <alignment vertical="top" wrapText="1" shrinkToFit="1"/>
      <protection/>
    </xf>
    <xf numFmtId="49" fontId="2" fillId="34" borderId="19" xfId="53" applyNumberFormat="1" applyFont="1" applyFill="1" applyBorder="1" applyAlignment="1">
      <alignment vertical="top" wrapText="1" shrinkToFit="1"/>
      <protection/>
    </xf>
    <xf numFmtId="0" fontId="2" fillId="41" borderId="10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horizontal="center" vertical="center" wrapText="1"/>
      <protection/>
    </xf>
    <xf numFmtId="0" fontId="2" fillId="19" borderId="28" xfId="53" applyFont="1" applyFill="1" applyBorder="1" applyAlignment="1">
      <alignment horizontal="center" vertical="center" wrapText="1"/>
      <protection/>
    </xf>
    <xf numFmtId="4" fontId="2" fillId="19" borderId="20" xfId="53" applyNumberFormat="1" applyFont="1" applyFill="1" applyBorder="1" applyAlignment="1">
      <alignment horizontal="center" vertical="center" wrapText="1"/>
      <protection/>
    </xf>
    <xf numFmtId="49" fontId="6" fillId="39" borderId="10" xfId="53" applyNumberFormat="1" applyFont="1" applyFill="1" applyBorder="1" applyAlignment="1">
      <alignment vertical="top" wrapText="1" shrinkToFit="1"/>
      <protection/>
    </xf>
    <xf numFmtId="0" fontId="6" fillId="39" borderId="10" xfId="53" applyFont="1" applyFill="1" applyBorder="1" applyAlignment="1">
      <alignment horizontal="center" vertical="center" wrapText="1"/>
      <protection/>
    </xf>
    <xf numFmtId="4" fontId="6" fillId="39" borderId="10" xfId="53" applyNumberFormat="1" applyFont="1" applyFill="1" applyBorder="1" applyAlignment="1">
      <alignment horizontal="center" vertical="center" wrapText="1"/>
      <protection/>
    </xf>
    <xf numFmtId="4" fontId="6" fillId="39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6" fontId="2" fillId="37" borderId="2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71" fontId="6" fillId="37" borderId="12" xfId="62" applyFont="1" applyFill="1" applyBorder="1" applyAlignment="1">
      <alignment horizontal="center" vertical="center"/>
    </xf>
    <xf numFmtId="171" fontId="6" fillId="37" borderId="13" xfId="62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7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34" borderId="20" xfId="0" applyFont="1" applyFill="1" applyBorder="1" applyAlignment="1">
      <alignment wrapText="1"/>
    </xf>
    <xf numFmtId="4" fontId="2" fillId="37" borderId="29" xfId="0" applyNumberFormat="1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0" xfId="53" applyFont="1" applyFill="1" applyBorder="1" applyAlignment="1">
      <alignment vertical="top" wrapText="1"/>
      <protection/>
    </xf>
    <xf numFmtId="0" fontId="2" fillId="37" borderId="20" xfId="53" applyFont="1" applyFill="1" applyBorder="1" applyAlignment="1">
      <alignment vertical="top" wrapText="1"/>
      <protection/>
    </xf>
    <xf numFmtId="0" fontId="6" fillId="38" borderId="16" xfId="53" applyFont="1" applyFill="1" applyBorder="1" applyAlignment="1">
      <alignment vertical="top" wrapText="1"/>
      <protection/>
    </xf>
    <xf numFmtId="4" fontId="2" fillId="37" borderId="3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vertical="top" wrapText="1"/>
      <protection/>
    </xf>
    <xf numFmtId="49" fontId="6" fillId="37" borderId="18" xfId="0" applyNumberFormat="1" applyFont="1" applyFill="1" applyBorder="1" applyAlignment="1">
      <alignment horizontal="center" vertical="center" wrapText="1"/>
    </xf>
    <xf numFmtId="4" fontId="6" fillId="37" borderId="16" xfId="0" applyNumberFormat="1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vertical="top" wrapText="1"/>
    </xf>
    <xf numFmtId="49" fontId="6" fillId="37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6" fillId="37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" fontId="2" fillId="34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 wrapText="1"/>
    </xf>
    <xf numFmtId="4" fontId="6" fillId="37" borderId="32" xfId="0" applyNumberFormat="1" applyFont="1" applyFill="1" applyBorder="1" applyAlignment="1">
      <alignment horizontal="center" vertical="center" wrapText="1"/>
    </xf>
    <xf numFmtId="4" fontId="2" fillId="37" borderId="22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86" fontId="6" fillId="33" borderId="12" xfId="0" applyNumberFormat="1" applyFont="1" applyFill="1" applyBorder="1" applyAlignment="1">
      <alignment horizontal="center" vertical="center"/>
    </xf>
    <xf numFmtId="186" fontId="6" fillId="33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86" fontId="2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>
      <alignment horizontal="center" vertical="center" wrapText="1"/>
    </xf>
    <xf numFmtId="4" fontId="9" fillId="37" borderId="2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vertical="top" wrapText="1"/>
    </xf>
    <xf numFmtId="49" fontId="6" fillId="37" borderId="32" xfId="0" applyNumberFormat="1" applyFont="1" applyFill="1" applyBorder="1" applyAlignment="1">
      <alignment horizontal="center" vertical="center" wrapText="1"/>
    </xf>
    <xf numFmtId="4" fontId="6" fillId="37" borderId="34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49" fontId="58" fillId="34" borderId="15" xfId="0" applyNumberFormat="1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wrapText="1"/>
    </xf>
    <xf numFmtId="4" fontId="6" fillId="37" borderId="20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49" fontId="58" fillId="34" borderId="21" xfId="0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6" fillId="34" borderId="35" xfId="0" applyFont="1" applyFill="1" applyBorder="1" applyAlignment="1">
      <alignment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186" fontId="6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 wrapText="1"/>
    </xf>
    <xf numFmtId="186" fontId="6" fillId="34" borderId="17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vertical="top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/>
    </xf>
    <xf numFmtId="171" fontId="6" fillId="37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vertical="center" wrapText="1"/>
    </xf>
    <xf numFmtId="49" fontId="9" fillId="38" borderId="10" xfId="0" applyNumberFormat="1" applyFont="1" applyFill="1" applyBorder="1" applyAlignment="1">
      <alignment vertical="center" wrapText="1"/>
    </xf>
    <xf numFmtId="11" fontId="6" fillId="38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6" fillId="42" borderId="10" xfId="0" applyNumberFormat="1" applyFont="1" applyFill="1" applyBorder="1" applyAlignment="1">
      <alignment vertical="center" wrapText="1"/>
    </xf>
    <xf numFmtId="171" fontId="6" fillId="37" borderId="10" xfId="62" applyFont="1" applyFill="1" applyBorder="1" applyAlignment="1">
      <alignment horizontal="center" vertical="center" wrapText="1"/>
    </xf>
    <xf numFmtId="171" fontId="9" fillId="37" borderId="10" xfId="62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1" fontId="2" fillId="34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6" fillId="38" borderId="20" xfId="0" applyNumberFormat="1" applyFont="1" applyFill="1" applyBorder="1" applyAlignment="1">
      <alignment vertical="center" wrapText="1"/>
    </xf>
    <xf numFmtId="171" fontId="6" fillId="37" borderId="20" xfId="62" applyFont="1" applyFill="1" applyBorder="1" applyAlignment="1">
      <alignment horizontal="center" vertical="center" wrapText="1"/>
    </xf>
    <xf numFmtId="49" fontId="2" fillId="0" borderId="11" xfId="53" applyNumberFormat="1" applyFont="1" applyBorder="1" applyAlignment="1">
      <alignment horizontal="center" vertical="center" wrapText="1"/>
      <protection/>
    </xf>
    <xf numFmtId="4" fontId="2" fillId="34" borderId="24" xfId="0" applyNumberFormat="1" applyFont="1" applyFill="1" applyBorder="1" applyAlignment="1">
      <alignment horizontal="center" vertical="center"/>
    </xf>
    <xf numFmtId="171" fontId="6" fillId="37" borderId="24" xfId="62" applyFont="1" applyFill="1" applyBorder="1" applyAlignment="1">
      <alignment horizontal="center" vertical="center" wrapText="1"/>
    </xf>
    <xf numFmtId="171" fontId="9" fillId="37" borderId="24" xfId="62" applyFont="1" applyFill="1" applyBorder="1" applyAlignment="1">
      <alignment horizontal="center" vertical="center" wrapText="1"/>
    </xf>
    <xf numFmtId="4" fontId="6" fillId="37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171" fontId="2" fillId="34" borderId="24" xfId="62" applyFont="1" applyFill="1" applyBorder="1" applyAlignment="1">
      <alignment horizontal="center" vertical="center" wrapText="1"/>
    </xf>
    <xf numFmtId="4" fontId="2" fillId="34" borderId="24" xfId="54" applyNumberFormat="1" applyFont="1" applyFill="1" applyBorder="1" applyAlignment="1">
      <alignment horizontal="center" vertical="center" wrapText="1"/>
      <protection/>
    </xf>
    <xf numFmtId="4" fontId="6" fillId="37" borderId="24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Border="1" applyAlignment="1">
      <alignment horizontal="center" vertical="center" wrapText="1"/>
      <protection/>
    </xf>
    <xf numFmtId="184" fontId="2" fillId="34" borderId="24" xfId="62" applyNumberFormat="1" applyFont="1" applyFill="1" applyBorder="1" applyAlignment="1">
      <alignment horizontal="center" vertical="center" wrapText="1"/>
    </xf>
    <xf numFmtId="4" fontId="2" fillId="37" borderId="24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6" fillId="37" borderId="2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71" fontId="6" fillId="37" borderId="24" xfId="62" applyFont="1" applyFill="1" applyBorder="1" applyAlignment="1">
      <alignment horizontal="center" vertical="center"/>
    </xf>
    <xf numFmtId="171" fontId="6" fillId="33" borderId="24" xfId="62" applyFont="1" applyFill="1" applyBorder="1" applyAlignment="1">
      <alignment horizontal="center" vertical="center"/>
    </xf>
    <xf numFmtId="171" fontId="2" fillId="37" borderId="24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2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73.375" style="78" customWidth="1"/>
    <col min="2" max="2" width="30.625" style="78" customWidth="1"/>
    <col min="3" max="3" width="22.625" style="79" customWidth="1"/>
    <col min="4" max="4" width="18.875" style="79" customWidth="1"/>
    <col min="5" max="5" width="22.00390625" style="79" customWidth="1"/>
    <col min="6" max="6" width="16.00390625" style="3" customWidth="1"/>
    <col min="7" max="7" width="14.25390625" style="3" customWidth="1"/>
    <col min="8" max="8" width="14.625" style="3" customWidth="1"/>
    <col min="9" max="9" width="14.875" style="3" customWidth="1"/>
    <col min="10" max="10" width="14.625" style="3" customWidth="1"/>
    <col min="11" max="11" width="14.00390625" style="3" customWidth="1"/>
    <col min="12" max="12" width="13.875" style="3" customWidth="1"/>
    <col min="13" max="13" width="15.625" style="3" customWidth="1"/>
    <col min="14" max="16384" width="9.125" style="3" customWidth="1"/>
  </cols>
  <sheetData>
    <row r="1" spans="1:13" ht="68.25" customHeight="1">
      <c r="A1" s="390" t="s">
        <v>121</v>
      </c>
      <c r="B1" s="391"/>
      <c r="C1" s="391"/>
      <c r="D1" s="391"/>
      <c r="E1" s="391"/>
      <c r="F1" s="24"/>
      <c r="G1" s="24"/>
      <c r="H1" s="24"/>
      <c r="I1" s="24"/>
      <c r="J1" s="24"/>
      <c r="K1" s="24"/>
      <c r="L1" s="24"/>
      <c r="M1" s="24"/>
    </row>
    <row r="2" spans="1:16" ht="63">
      <c r="A2" s="19"/>
      <c r="B2" s="19"/>
      <c r="C2" s="20" t="s">
        <v>122</v>
      </c>
      <c r="D2" s="21" t="s">
        <v>0</v>
      </c>
      <c r="E2" s="22" t="s">
        <v>123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7" customFormat="1" ht="15">
      <c r="A3" s="26">
        <v>1</v>
      </c>
      <c r="B3" s="26">
        <v>2</v>
      </c>
      <c r="C3" s="27">
        <v>3</v>
      </c>
      <c r="D3" s="27">
        <v>4</v>
      </c>
      <c r="E3" s="27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55" s="84" customFormat="1" ht="15.75">
      <c r="A4" s="165" t="s">
        <v>20</v>
      </c>
      <c r="B4" s="166"/>
      <c r="C4" s="167"/>
      <c r="D4" s="167"/>
      <c r="E4" s="16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16" ht="19.5" customHeight="1">
      <c r="A5" s="174" t="s">
        <v>76</v>
      </c>
      <c r="B5" s="175" t="s">
        <v>77</v>
      </c>
      <c r="C5" s="176">
        <v>301860000.51</v>
      </c>
      <c r="D5" s="177">
        <f aca="true" t="shared" si="0" ref="D5:D55">E5-C5</f>
        <v>51432608.860000014</v>
      </c>
      <c r="E5" s="178">
        <v>353292609.37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5.25" customHeight="1">
      <c r="A6" s="188" t="s">
        <v>78</v>
      </c>
      <c r="B6" s="189" t="s">
        <v>79</v>
      </c>
      <c r="C6" s="190">
        <v>301860000.51</v>
      </c>
      <c r="D6" s="191">
        <f t="shared" si="0"/>
        <v>51432608.860000014</v>
      </c>
      <c r="E6" s="192">
        <v>353292609.37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5.25" customHeight="1">
      <c r="A7" s="193" t="s">
        <v>158</v>
      </c>
      <c r="B7" s="194" t="s">
        <v>164</v>
      </c>
      <c r="C7" s="200">
        <f>C8+C11</f>
        <v>130280296.3</v>
      </c>
      <c r="D7" s="198">
        <f t="shared" si="0"/>
        <v>22706945.61</v>
      </c>
      <c r="E7" s="200">
        <f>E8+E11</f>
        <v>152987241.91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35.25" customHeight="1">
      <c r="A8" s="195" t="s">
        <v>159</v>
      </c>
      <c r="B8" s="196" t="s">
        <v>165</v>
      </c>
      <c r="C8" s="201">
        <f>C9</f>
        <v>111835300</v>
      </c>
      <c r="D8" s="199">
        <f t="shared" si="0"/>
        <v>21881600</v>
      </c>
      <c r="E8" s="201">
        <f>E9</f>
        <v>133716900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35.25" customHeight="1">
      <c r="A9" s="195" t="s">
        <v>160</v>
      </c>
      <c r="B9" s="196" t="s">
        <v>166</v>
      </c>
      <c r="C9" s="201">
        <f>C10</f>
        <v>111835300</v>
      </c>
      <c r="D9" s="199">
        <f t="shared" si="0"/>
        <v>21881600</v>
      </c>
      <c r="E9" s="201">
        <f>E10</f>
        <v>133716900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51.75" customHeight="1">
      <c r="A10" s="197" t="s">
        <v>161</v>
      </c>
      <c r="B10" s="187" t="s">
        <v>167</v>
      </c>
      <c r="C10" s="202">
        <v>111835300</v>
      </c>
      <c r="D10" s="122">
        <f t="shared" si="0"/>
        <v>21881600</v>
      </c>
      <c r="E10" s="202">
        <v>133716900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35.25" customHeight="1">
      <c r="A11" s="195" t="s">
        <v>162</v>
      </c>
      <c r="B11" s="196" t="s">
        <v>168</v>
      </c>
      <c r="C11" s="201">
        <f>C12</f>
        <v>18444996.3</v>
      </c>
      <c r="D11" s="199">
        <f t="shared" si="0"/>
        <v>825345.6099999994</v>
      </c>
      <c r="E11" s="201">
        <f>E12</f>
        <v>19270341.91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33" customHeight="1">
      <c r="A12" s="195" t="s">
        <v>163</v>
      </c>
      <c r="B12" s="196" t="s">
        <v>169</v>
      </c>
      <c r="C12" s="201">
        <f>C13</f>
        <v>18444996.3</v>
      </c>
      <c r="D12" s="199">
        <f t="shared" si="0"/>
        <v>825345.6099999994</v>
      </c>
      <c r="E12" s="201">
        <f>E13</f>
        <v>19270341.91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33" customHeight="1">
      <c r="A13" s="203" t="s">
        <v>163</v>
      </c>
      <c r="B13" s="204" t="s">
        <v>170</v>
      </c>
      <c r="C13" s="205">
        <v>18444996.3</v>
      </c>
      <c r="D13" s="133">
        <f t="shared" si="0"/>
        <v>825345.6099999994</v>
      </c>
      <c r="E13" s="205">
        <v>19270341.91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35.25" customHeight="1">
      <c r="A14" s="193" t="s">
        <v>171</v>
      </c>
      <c r="B14" s="194" t="s">
        <v>174</v>
      </c>
      <c r="C14" s="200">
        <v>19059225.87</v>
      </c>
      <c r="D14" s="198">
        <f t="shared" si="0"/>
        <v>7903735.719999999</v>
      </c>
      <c r="E14" s="200">
        <v>26962961.59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34.5" customHeight="1">
      <c r="A15" s="206" t="s">
        <v>172</v>
      </c>
      <c r="B15" s="207" t="s">
        <v>175</v>
      </c>
      <c r="C15" s="209">
        <v>0</v>
      </c>
      <c r="D15" s="208">
        <f t="shared" si="0"/>
        <v>500000</v>
      </c>
      <c r="E15" s="209">
        <f>E16</f>
        <v>500000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33" customHeight="1">
      <c r="A16" s="195" t="s">
        <v>173</v>
      </c>
      <c r="B16" s="196" t="s">
        <v>176</v>
      </c>
      <c r="C16" s="201">
        <v>0</v>
      </c>
      <c r="D16" s="199">
        <f t="shared" si="0"/>
        <v>500000</v>
      </c>
      <c r="E16" s="201">
        <f>E17</f>
        <v>500000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33.75" customHeight="1">
      <c r="A17" s="180" t="s">
        <v>173</v>
      </c>
      <c r="B17" s="152" t="s">
        <v>177</v>
      </c>
      <c r="C17" s="153">
        <v>0</v>
      </c>
      <c r="D17" s="122">
        <f t="shared" si="0"/>
        <v>500000</v>
      </c>
      <c r="E17" s="153">
        <v>500000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65.25" customHeight="1">
      <c r="A18" s="206" t="s">
        <v>127</v>
      </c>
      <c r="B18" s="229" t="s">
        <v>126</v>
      </c>
      <c r="C18" s="209">
        <v>0</v>
      </c>
      <c r="D18" s="208">
        <f t="shared" si="0"/>
        <v>1568745.8</v>
      </c>
      <c r="E18" s="209">
        <v>1568745.8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66.75" customHeight="1">
      <c r="A19" s="215" t="s">
        <v>129</v>
      </c>
      <c r="B19" s="230" t="s">
        <v>128</v>
      </c>
      <c r="C19" s="201">
        <v>0</v>
      </c>
      <c r="D19" s="199">
        <f t="shared" si="0"/>
        <v>1568745.8</v>
      </c>
      <c r="E19" s="201">
        <v>1568745.8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67.5" customHeight="1">
      <c r="A20" s="179" t="s">
        <v>129</v>
      </c>
      <c r="B20" s="216" t="s">
        <v>130</v>
      </c>
      <c r="C20" s="153">
        <v>0</v>
      </c>
      <c r="D20" s="122">
        <f t="shared" si="0"/>
        <v>1568745.8</v>
      </c>
      <c r="E20" s="153">
        <v>1568745.8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51.75" customHeight="1">
      <c r="A21" s="206" t="s">
        <v>132</v>
      </c>
      <c r="B21" s="207" t="s">
        <v>131</v>
      </c>
      <c r="C21" s="209">
        <v>0</v>
      </c>
      <c r="D21" s="208">
        <f t="shared" si="0"/>
        <v>3168814.82</v>
      </c>
      <c r="E21" s="209">
        <v>3168814.82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54.75" customHeight="1">
      <c r="A22" s="215" t="s">
        <v>134</v>
      </c>
      <c r="B22" s="196" t="s">
        <v>133</v>
      </c>
      <c r="C22" s="201">
        <v>0</v>
      </c>
      <c r="D22" s="199">
        <f t="shared" si="0"/>
        <v>3168814.82</v>
      </c>
      <c r="E22" s="201">
        <v>3168814.82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51.75" customHeight="1">
      <c r="A23" s="180" t="s">
        <v>134</v>
      </c>
      <c r="B23" s="152" t="s">
        <v>135</v>
      </c>
      <c r="C23" s="153">
        <v>0</v>
      </c>
      <c r="D23" s="122">
        <f t="shared" si="0"/>
        <v>3168814.82</v>
      </c>
      <c r="E23" s="153">
        <v>3168814.82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51.75" customHeight="1">
      <c r="A24" s="206" t="s">
        <v>178</v>
      </c>
      <c r="B24" s="207" t="s">
        <v>180</v>
      </c>
      <c r="C24" s="209">
        <v>5976491.2</v>
      </c>
      <c r="D24" s="208">
        <f t="shared" si="0"/>
        <v>392427.7000000002</v>
      </c>
      <c r="E24" s="209">
        <v>6368918.9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66" customHeight="1">
      <c r="A25" s="215" t="s">
        <v>179</v>
      </c>
      <c r="B25" s="196" t="s">
        <v>181</v>
      </c>
      <c r="C25" s="201">
        <v>5976491.2</v>
      </c>
      <c r="D25" s="199">
        <f t="shared" si="0"/>
        <v>392427.7000000002</v>
      </c>
      <c r="E25" s="201">
        <v>6368918.9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66" customHeight="1">
      <c r="A26" s="180" t="s">
        <v>179</v>
      </c>
      <c r="B26" s="152" t="s">
        <v>182</v>
      </c>
      <c r="C26" s="153">
        <v>5976491.2</v>
      </c>
      <c r="D26" s="122">
        <f t="shared" si="0"/>
        <v>392427.7000000002</v>
      </c>
      <c r="E26" s="153">
        <v>6368918.9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51.75" customHeight="1">
      <c r="A27" s="206" t="s">
        <v>139</v>
      </c>
      <c r="B27" s="232" t="s">
        <v>136</v>
      </c>
      <c r="C27" s="209">
        <v>0</v>
      </c>
      <c r="D27" s="208">
        <f t="shared" si="0"/>
        <v>492482.4</v>
      </c>
      <c r="E27" s="209">
        <f>E28</f>
        <v>492482.4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48.75" customHeight="1">
      <c r="A28" s="179" t="s">
        <v>140</v>
      </c>
      <c r="B28" s="225" t="s">
        <v>137</v>
      </c>
      <c r="C28" s="153">
        <v>0</v>
      </c>
      <c r="D28" s="122">
        <f t="shared" si="0"/>
        <v>492482.4</v>
      </c>
      <c r="E28" s="153">
        <f>E29</f>
        <v>492482.4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50.25" customHeight="1">
      <c r="A29" s="179" t="s">
        <v>140</v>
      </c>
      <c r="B29" s="231" t="s">
        <v>138</v>
      </c>
      <c r="C29" s="153">
        <v>0</v>
      </c>
      <c r="D29" s="122">
        <f t="shared" si="0"/>
        <v>492482.4</v>
      </c>
      <c r="E29" s="153">
        <v>492482.4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5.5" customHeight="1">
      <c r="A30" s="233" t="s">
        <v>183</v>
      </c>
      <c r="B30" s="229" t="s">
        <v>187</v>
      </c>
      <c r="C30" s="209">
        <v>5029069.65</v>
      </c>
      <c r="D30" s="208">
        <f t="shared" si="0"/>
        <v>1781265</v>
      </c>
      <c r="E30" s="209">
        <v>6810334.65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30" customHeight="1">
      <c r="A31" s="234" t="s">
        <v>184</v>
      </c>
      <c r="B31" s="235" t="s">
        <v>188</v>
      </c>
      <c r="C31" s="201">
        <v>5029069.65</v>
      </c>
      <c r="D31" s="199">
        <f t="shared" si="0"/>
        <v>1781265</v>
      </c>
      <c r="E31" s="201">
        <v>6810334.65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81.75" customHeight="1">
      <c r="A32" s="180" t="s">
        <v>185</v>
      </c>
      <c r="B32" s="163" t="s">
        <v>186</v>
      </c>
      <c r="C32" s="153">
        <v>3690787</v>
      </c>
      <c r="D32" s="122">
        <f t="shared" si="0"/>
        <v>1732890</v>
      </c>
      <c r="E32" s="153">
        <v>5423677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66" customHeight="1">
      <c r="A33" s="136" t="s">
        <v>189</v>
      </c>
      <c r="B33" s="163" t="s">
        <v>186</v>
      </c>
      <c r="C33" s="153">
        <v>0</v>
      </c>
      <c r="D33" s="122">
        <f t="shared" si="0"/>
        <v>18375</v>
      </c>
      <c r="E33" s="153">
        <v>18375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51.75" customHeight="1">
      <c r="A34" s="136" t="s">
        <v>338</v>
      </c>
      <c r="B34" s="163" t="s">
        <v>186</v>
      </c>
      <c r="C34" s="153">
        <v>0</v>
      </c>
      <c r="D34" s="122">
        <f t="shared" si="0"/>
        <v>30000</v>
      </c>
      <c r="E34" s="153">
        <v>30000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24" customHeight="1">
      <c r="A35" s="240" t="s">
        <v>142</v>
      </c>
      <c r="B35" s="194" t="s">
        <v>141</v>
      </c>
      <c r="C35" s="239">
        <v>146201193.59</v>
      </c>
      <c r="D35" s="198">
        <f t="shared" si="0"/>
        <v>4305129.349999994</v>
      </c>
      <c r="E35" s="200">
        <v>150506322.94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66" customHeight="1">
      <c r="A36" s="206" t="s">
        <v>190</v>
      </c>
      <c r="B36" s="244" t="s">
        <v>193</v>
      </c>
      <c r="C36" s="245">
        <v>9442224</v>
      </c>
      <c r="D36" s="208">
        <f t="shared" si="0"/>
        <v>3800495.16</v>
      </c>
      <c r="E36" s="209">
        <v>13242719.16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67.5" customHeight="1">
      <c r="A37" s="195" t="s">
        <v>191</v>
      </c>
      <c r="B37" s="242" t="s">
        <v>194</v>
      </c>
      <c r="C37" s="243">
        <v>9442224</v>
      </c>
      <c r="D37" s="199">
        <f t="shared" si="0"/>
        <v>3800495.16</v>
      </c>
      <c r="E37" s="201">
        <v>13242719.16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65.25" customHeight="1">
      <c r="A38" s="180" t="s">
        <v>191</v>
      </c>
      <c r="B38" s="246" t="s">
        <v>195</v>
      </c>
      <c r="C38" s="247">
        <v>9442224</v>
      </c>
      <c r="D38" s="122">
        <f t="shared" si="0"/>
        <v>3800495.16</v>
      </c>
      <c r="E38" s="153">
        <v>13242719.16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51" customHeight="1">
      <c r="A39" s="241" t="s">
        <v>192</v>
      </c>
      <c r="B39" s="244" t="s">
        <v>196</v>
      </c>
      <c r="C39" s="245">
        <v>21273.67</v>
      </c>
      <c r="D39" s="208">
        <f t="shared" si="0"/>
        <v>-4705.559999999998</v>
      </c>
      <c r="E39" s="209">
        <v>16568.11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68.25" customHeight="1">
      <c r="A40" s="195" t="s">
        <v>197</v>
      </c>
      <c r="B40" s="242" t="s">
        <v>198</v>
      </c>
      <c r="C40" s="243">
        <v>21273.67</v>
      </c>
      <c r="D40" s="199">
        <f t="shared" si="0"/>
        <v>-4705.559999999998</v>
      </c>
      <c r="E40" s="201">
        <v>16568.11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66" customHeight="1">
      <c r="A41" s="180" t="s">
        <v>197</v>
      </c>
      <c r="B41" s="246" t="s">
        <v>199</v>
      </c>
      <c r="C41" s="247">
        <v>21273.67</v>
      </c>
      <c r="D41" s="122">
        <f t="shared" si="0"/>
        <v>-4705.559999999998</v>
      </c>
      <c r="E41" s="153">
        <v>16568.11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8" customHeight="1">
      <c r="A42" s="206" t="s">
        <v>143</v>
      </c>
      <c r="B42" s="207" t="s">
        <v>148</v>
      </c>
      <c r="C42" s="209">
        <v>134579782.75</v>
      </c>
      <c r="D42" s="208">
        <f t="shared" si="0"/>
        <v>509339.75</v>
      </c>
      <c r="E42" s="209">
        <v>135089122.5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21.75" customHeight="1">
      <c r="A43" s="195" t="s">
        <v>144</v>
      </c>
      <c r="B43" s="196" t="s">
        <v>149</v>
      </c>
      <c r="C43" s="201">
        <v>134579782.75</v>
      </c>
      <c r="D43" s="199">
        <f t="shared" si="0"/>
        <v>509339.75</v>
      </c>
      <c r="E43" s="201">
        <v>135089122.5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17" customHeight="1">
      <c r="A44" s="180" t="s">
        <v>145</v>
      </c>
      <c r="B44" s="187" t="s">
        <v>150</v>
      </c>
      <c r="C44" s="153">
        <v>42469582</v>
      </c>
      <c r="D44" s="122">
        <f t="shared" si="0"/>
        <v>163528</v>
      </c>
      <c r="E44" s="153">
        <v>42633110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65.75" customHeight="1">
      <c r="A45" s="180" t="s">
        <v>146</v>
      </c>
      <c r="B45" s="187" t="s">
        <v>150</v>
      </c>
      <c r="C45" s="153">
        <v>86036785.5</v>
      </c>
      <c r="D45" s="122">
        <f t="shared" si="0"/>
        <v>322710.5</v>
      </c>
      <c r="E45" s="153">
        <v>86359496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1.5" customHeight="1">
      <c r="A46" s="180" t="s">
        <v>147</v>
      </c>
      <c r="B46" s="187" t="s">
        <v>150</v>
      </c>
      <c r="C46" s="153">
        <v>6073415.25</v>
      </c>
      <c r="D46" s="122">
        <f t="shared" si="0"/>
        <v>23101.25</v>
      </c>
      <c r="E46" s="153">
        <v>6096516.5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25.5" customHeight="1">
      <c r="A47" s="266" t="s">
        <v>151</v>
      </c>
      <c r="B47" s="267" t="s">
        <v>154</v>
      </c>
      <c r="C47" s="268">
        <v>6319284.75</v>
      </c>
      <c r="D47" s="269">
        <f t="shared" si="0"/>
        <v>16516798.18</v>
      </c>
      <c r="E47" s="268">
        <v>22836082.93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62.25" customHeight="1">
      <c r="A48" s="181" t="s">
        <v>152</v>
      </c>
      <c r="B48" s="186" t="s">
        <v>155</v>
      </c>
      <c r="C48" s="183">
        <f>C49</f>
        <v>69684.75</v>
      </c>
      <c r="D48" s="184">
        <f t="shared" si="0"/>
        <v>484845.30000000005</v>
      </c>
      <c r="E48" s="183">
        <v>554530.05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62.25" customHeight="1">
      <c r="A49" s="195" t="s">
        <v>153</v>
      </c>
      <c r="B49" s="196" t="s">
        <v>156</v>
      </c>
      <c r="C49" s="201">
        <f>C50</f>
        <v>69684.75</v>
      </c>
      <c r="D49" s="199">
        <f t="shared" si="0"/>
        <v>484845.30000000005</v>
      </c>
      <c r="E49" s="201">
        <v>554530.05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62.25" customHeight="1">
      <c r="A50" s="257" t="s">
        <v>153</v>
      </c>
      <c r="B50" s="145" t="s">
        <v>157</v>
      </c>
      <c r="C50" s="153">
        <v>69684.75</v>
      </c>
      <c r="D50" s="122">
        <f t="shared" si="0"/>
        <v>484845.30000000005</v>
      </c>
      <c r="E50" s="153">
        <v>554530.05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68.25" customHeight="1">
      <c r="A51" s="258" t="s">
        <v>200</v>
      </c>
      <c r="B51" s="264" t="s">
        <v>202</v>
      </c>
      <c r="C51" s="265">
        <v>6249600</v>
      </c>
      <c r="D51" s="208">
        <f t="shared" si="0"/>
        <v>-156240</v>
      </c>
      <c r="E51" s="265">
        <v>6093360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66.75" customHeight="1">
      <c r="A52" s="215" t="s">
        <v>201</v>
      </c>
      <c r="B52" s="235" t="s">
        <v>203</v>
      </c>
      <c r="C52" s="201">
        <v>6249600</v>
      </c>
      <c r="D52" s="199">
        <f t="shared" si="0"/>
        <v>-156240</v>
      </c>
      <c r="E52" s="201">
        <v>6093360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66.75" customHeight="1">
      <c r="A53" s="179" t="s">
        <v>201</v>
      </c>
      <c r="B53" s="163" t="s">
        <v>204</v>
      </c>
      <c r="C53" s="153">
        <v>6249600</v>
      </c>
      <c r="D53" s="122">
        <f t="shared" si="0"/>
        <v>-156240</v>
      </c>
      <c r="E53" s="153">
        <v>6093360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22.5" customHeight="1">
      <c r="A54" s="258" t="s">
        <v>205</v>
      </c>
      <c r="B54" s="229" t="s">
        <v>207</v>
      </c>
      <c r="C54" s="209">
        <v>0</v>
      </c>
      <c r="D54" s="208">
        <f t="shared" si="0"/>
        <v>16188192.88</v>
      </c>
      <c r="E54" s="209">
        <v>16188192.88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36.75" customHeight="1">
      <c r="A55" s="215" t="s">
        <v>206</v>
      </c>
      <c r="B55" s="235" t="s">
        <v>208</v>
      </c>
      <c r="C55" s="201">
        <v>0</v>
      </c>
      <c r="D55" s="199">
        <f t="shared" si="0"/>
        <v>16188192.88</v>
      </c>
      <c r="E55" s="201">
        <v>16188192.88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35.25" customHeight="1">
      <c r="A56" s="179" t="s">
        <v>206</v>
      </c>
      <c r="B56" s="216" t="s">
        <v>209</v>
      </c>
      <c r="C56" s="153">
        <v>0</v>
      </c>
      <c r="D56" s="122">
        <f>E56-C56</f>
        <v>16188192.88</v>
      </c>
      <c r="E56" s="153">
        <v>16188192.88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255" s="87" customFormat="1" ht="15.75" customHeight="1" thickBot="1">
      <c r="A57" s="170" t="s">
        <v>365</v>
      </c>
      <c r="B57" s="171"/>
      <c r="C57" s="172">
        <v>370828740.46</v>
      </c>
      <c r="D57" s="172">
        <f>E57-C57</f>
        <v>51432608.860000014</v>
      </c>
      <c r="E57" s="173">
        <v>422261349.32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</row>
    <row r="58" spans="1:255" s="82" customFormat="1" ht="18" customHeight="1" thickBot="1">
      <c r="A58" s="101" t="s">
        <v>210</v>
      </c>
      <c r="B58" s="89"/>
      <c r="C58" s="92"/>
      <c r="D58" s="90"/>
      <c r="E58" s="91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</row>
    <row r="59" spans="1:255" s="82" customFormat="1" ht="31.5">
      <c r="A59" s="102" t="s">
        <v>2</v>
      </c>
      <c r="B59" s="270"/>
      <c r="C59" s="122"/>
      <c r="D59" s="271"/>
      <c r="E59" s="272"/>
      <c r="F59" s="83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</row>
    <row r="60" spans="1:255" s="82" customFormat="1" ht="15.75">
      <c r="A60" s="103" t="s">
        <v>3</v>
      </c>
      <c r="B60" s="100" t="s">
        <v>4</v>
      </c>
      <c r="C60" s="115">
        <v>-370828740.46</v>
      </c>
      <c r="D60" s="114">
        <f aca="true" t="shared" si="1" ref="D60:D67">E60-C60</f>
        <v>-51432608.860000014</v>
      </c>
      <c r="E60" s="115">
        <v>-422261349.32</v>
      </c>
      <c r="F60" s="83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</row>
    <row r="61" spans="1:255" s="82" customFormat="1" ht="15.75">
      <c r="A61" s="103" t="s">
        <v>5</v>
      </c>
      <c r="B61" s="100" t="s">
        <v>6</v>
      </c>
      <c r="C61" s="115">
        <v>370828740.46</v>
      </c>
      <c r="D61" s="114">
        <f t="shared" si="1"/>
        <v>51432608.860000014</v>
      </c>
      <c r="E61" s="115">
        <v>422261349.32</v>
      </c>
      <c r="F61" s="83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</row>
    <row r="62" spans="1:255" s="82" customFormat="1" ht="15.75">
      <c r="A62" s="103" t="s">
        <v>7</v>
      </c>
      <c r="B62" s="100" t="s">
        <v>8</v>
      </c>
      <c r="C62" s="115">
        <v>-370828740.46</v>
      </c>
      <c r="D62" s="114">
        <f t="shared" si="1"/>
        <v>-51432608.860000014</v>
      </c>
      <c r="E62" s="115">
        <v>-422261349.32</v>
      </c>
      <c r="F62" s="83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</row>
    <row r="63" spans="1:255" s="82" customFormat="1" ht="15.75">
      <c r="A63" s="103" t="s">
        <v>9</v>
      </c>
      <c r="B63" s="100" t="s">
        <v>10</v>
      </c>
      <c r="C63" s="115">
        <v>-370828740.46</v>
      </c>
      <c r="D63" s="114">
        <f t="shared" si="1"/>
        <v>-51432608.860000014</v>
      </c>
      <c r="E63" s="115">
        <v>-422261349.32</v>
      </c>
      <c r="F63" s="83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31.5">
      <c r="A64" s="103" t="s">
        <v>11</v>
      </c>
      <c r="B64" s="100" t="s">
        <v>12</v>
      </c>
      <c r="C64" s="115">
        <v>-370828740.46</v>
      </c>
      <c r="D64" s="114">
        <f t="shared" si="1"/>
        <v>-51432608.860000014</v>
      </c>
      <c r="E64" s="115">
        <v>-422261349.32</v>
      </c>
      <c r="F64" s="83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5.75">
      <c r="A65" s="103" t="s">
        <v>13</v>
      </c>
      <c r="B65" s="100" t="s">
        <v>14</v>
      </c>
      <c r="C65" s="115">
        <v>370828740.46</v>
      </c>
      <c r="D65" s="114">
        <f t="shared" si="1"/>
        <v>51432608.860000014</v>
      </c>
      <c r="E65" s="115">
        <v>422261349.32</v>
      </c>
      <c r="F65" s="83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5.75">
      <c r="A66" s="103" t="s">
        <v>15</v>
      </c>
      <c r="B66" s="100" t="s">
        <v>16</v>
      </c>
      <c r="C66" s="115">
        <v>370828740.46</v>
      </c>
      <c r="D66" s="114">
        <f t="shared" si="1"/>
        <v>51432608.860000014</v>
      </c>
      <c r="E66" s="115">
        <v>422261349.32</v>
      </c>
      <c r="F66" s="83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32.25" thickBot="1">
      <c r="A67" s="103" t="s">
        <v>17</v>
      </c>
      <c r="B67" s="100" t="s">
        <v>18</v>
      </c>
      <c r="C67" s="115">
        <v>370828740.46</v>
      </c>
      <c r="D67" s="114">
        <f t="shared" si="1"/>
        <v>51432608.860000014</v>
      </c>
      <c r="E67" s="115">
        <v>422261349.32</v>
      </c>
      <c r="F67" s="83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" customFormat="1" ht="15.75" customHeight="1" thickBot="1">
      <c r="A68" s="104" t="s">
        <v>1</v>
      </c>
      <c r="B68" s="112"/>
      <c r="C68" s="113"/>
      <c r="D68" s="92"/>
      <c r="E68" s="96"/>
      <c r="F68" s="12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8" customFormat="1" ht="36" customHeight="1" thickBot="1">
      <c r="A69" s="98" t="s">
        <v>61</v>
      </c>
      <c r="B69" s="116" t="s">
        <v>62</v>
      </c>
      <c r="C69" s="117">
        <v>42998984.65</v>
      </c>
      <c r="D69" s="327">
        <f>E69-C69</f>
        <v>7989972.870000005</v>
      </c>
      <c r="E69" s="118">
        <v>50988957.52</v>
      </c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8" customFormat="1" ht="36" customHeight="1">
      <c r="A70" s="143" t="s">
        <v>63</v>
      </c>
      <c r="B70" s="132" t="s">
        <v>64</v>
      </c>
      <c r="C70" s="139">
        <v>33644608.9</v>
      </c>
      <c r="D70" s="328">
        <f aca="true" t="shared" si="2" ref="D70:D133">E70-C70</f>
        <v>3130650.160000004</v>
      </c>
      <c r="E70" s="139">
        <v>36775259.06</v>
      </c>
      <c r="F70" s="12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8" customFormat="1" ht="34.5" customHeight="1">
      <c r="A71" s="123" t="s">
        <v>211</v>
      </c>
      <c r="B71" s="124" t="s">
        <v>212</v>
      </c>
      <c r="C71" s="125">
        <v>1353398</v>
      </c>
      <c r="D71" s="329">
        <f t="shared" si="2"/>
        <v>54179</v>
      </c>
      <c r="E71" s="125">
        <v>1407577</v>
      </c>
      <c r="F71" s="12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s="8" customFormat="1" ht="66.75" customHeight="1">
      <c r="A72" s="119" t="s">
        <v>213</v>
      </c>
      <c r="B72" s="120" t="s">
        <v>214</v>
      </c>
      <c r="C72" s="115">
        <v>1353398</v>
      </c>
      <c r="D72" s="319">
        <f t="shared" si="2"/>
        <v>54179</v>
      </c>
      <c r="E72" s="115">
        <v>1407577</v>
      </c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8" customFormat="1" ht="36" customHeight="1">
      <c r="A73" s="126" t="s">
        <v>65</v>
      </c>
      <c r="B73" s="124" t="s">
        <v>66</v>
      </c>
      <c r="C73" s="125">
        <v>31626210.9</v>
      </c>
      <c r="D73" s="329">
        <f t="shared" si="2"/>
        <v>2076471.1600000039</v>
      </c>
      <c r="E73" s="125">
        <v>33702682.06</v>
      </c>
      <c r="F73" s="12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8" customFormat="1" ht="33.75" customHeight="1">
      <c r="A74" s="119" t="s">
        <v>105</v>
      </c>
      <c r="B74" s="120" t="s">
        <v>106</v>
      </c>
      <c r="C74" s="122">
        <v>1671122.27</v>
      </c>
      <c r="D74" s="319">
        <f t="shared" si="2"/>
        <v>2539999.9999999995</v>
      </c>
      <c r="E74" s="122">
        <v>4211122.27</v>
      </c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8" customFormat="1" ht="64.5" customHeight="1">
      <c r="A75" s="144" t="s">
        <v>215</v>
      </c>
      <c r="B75" s="120" t="s">
        <v>216</v>
      </c>
      <c r="C75" s="122">
        <v>0</v>
      </c>
      <c r="D75" s="319">
        <f t="shared" si="2"/>
        <v>5246.3</v>
      </c>
      <c r="E75" s="122">
        <v>5246.3</v>
      </c>
      <c r="F75" s="12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8" customFormat="1" ht="81" customHeight="1">
      <c r="A76" s="119" t="s">
        <v>217</v>
      </c>
      <c r="B76" s="120" t="s">
        <v>218</v>
      </c>
      <c r="C76" s="122">
        <v>509915.28</v>
      </c>
      <c r="D76" s="319">
        <f t="shared" si="2"/>
        <v>20415.359999999986</v>
      </c>
      <c r="E76" s="122">
        <v>530330.64</v>
      </c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8" customFormat="1" ht="81.75" customHeight="1">
      <c r="A77" s="136" t="s">
        <v>219</v>
      </c>
      <c r="B77" s="100" t="s">
        <v>220</v>
      </c>
      <c r="C77" s="122">
        <v>1215410.75</v>
      </c>
      <c r="D77" s="319">
        <f t="shared" si="2"/>
        <v>31210.5</v>
      </c>
      <c r="E77" s="122">
        <v>1246621.25</v>
      </c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8" customFormat="1" ht="81.75" customHeight="1">
      <c r="A78" s="119" t="s">
        <v>221</v>
      </c>
      <c r="B78" s="120" t="s">
        <v>222</v>
      </c>
      <c r="C78" s="122">
        <v>0</v>
      </c>
      <c r="D78" s="319">
        <f t="shared" si="2"/>
        <v>434873.21</v>
      </c>
      <c r="E78" s="122">
        <v>434873.21</v>
      </c>
      <c r="F78" s="12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8" customFormat="1" ht="51" customHeight="1">
      <c r="A79" s="119" t="s">
        <v>223</v>
      </c>
      <c r="B79" s="120" t="s">
        <v>224</v>
      </c>
      <c r="C79" s="122">
        <v>0</v>
      </c>
      <c r="D79" s="319">
        <f t="shared" si="2"/>
        <v>44725.79</v>
      </c>
      <c r="E79" s="122">
        <v>44725.79</v>
      </c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8" customFormat="1" ht="39" customHeight="1">
      <c r="A80" s="126" t="s">
        <v>95</v>
      </c>
      <c r="B80" s="124" t="s">
        <v>96</v>
      </c>
      <c r="C80" s="320">
        <v>305386.45</v>
      </c>
      <c r="D80" s="329">
        <f t="shared" si="2"/>
        <v>12260.709999999963</v>
      </c>
      <c r="E80" s="320">
        <v>317647.16</v>
      </c>
      <c r="F80" s="12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8" customFormat="1" ht="50.25" customHeight="1">
      <c r="A81" s="126" t="s">
        <v>97</v>
      </c>
      <c r="B81" s="124" t="s">
        <v>98</v>
      </c>
      <c r="C81" s="320">
        <v>305386.45</v>
      </c>
      <c r="D81" s="329">
        <f t="shared" si="2"/>
        <v>12260.709999999963</v>
      </c>
      <c r="E81" s="320">
        <v>317647.16</v>
      </c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8" customFormat="1" ht="81.75" customHeight="1">
      <c r="A82" s="119" t="s">
        <v>99</v>
      </c>
      <c r="B82" s="120" t="s">
        <v>225</v>
      </c>
      <c r="C82" s="122">
        <v>305386.45</v>
      </c>
      <c r="D82" s="319">
        <f t="shared" si="2"/>
        <v>12260.709999999963</v>
      </c>
      <c r="E82" s="122">
        <v>317647.16</v>
      </c>
      <c r="F82" s="12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8" customFormat="1" ht="35.25" customHeight="1">
      <c r="A83" s="126" t="s">
        <v>226</v>
      </c>
      <c r="B83" s="124" t="s">
        <v>227</v>
      </c>
      <c r="C83" s="125">
        <v>7523485.7</v>
      </c>
      <c r="D83" s="329">
        <f t="shared" si="2"/>
        <v>4847061.999999999</v>
      </c>
      <c r="E83" s="125">
        <v>12370547.7</v>
      </c>
      <c r="F83" s="12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8" customFormat="1" ht="33.75" customHeight="1">
      <c r="A84" s="126" t="s">
        <v>228</v>
      </c>
      <c r="B84" s="124" t="s">
        <v>229</v>
      </c>
      <c r="C84" s="125">
        <v>7523485.7</v>
      </c>
      <c r="D84" s="329">
        <f t="shared" si="2"/>
        <v>4847061.999999999</v>
      </c>
      <c r="E84" s="125">
        <v>12370547.7</v>
      </c>
      <c r="F84" s="12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8" customFormat="1" ht="84.75" customHeight="1">
      <c r="A85" s="274" t="s">
        <v>230</v>
      </c>
      <c r="B85" s="100" t="s">
        <v>232</v>
      </c>
      <c r="C85" s="122">
        <v>4101097</v>
      </c>
      <c r="D85" s="319">
        <f t="shared" si="2"/>
        <v>17062</v>
      </c>
      <c r="E85" s="122">
        <v>4118159</v>
      </c>
      <c r="F85" s="12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8" customFormat="1" ht="56.25" customHeight="1" thickBot="1">
      <c r="A86" s="277" t="s">
        <v>231</v>
      </c>
      <c r="B86" s="278" t="s">
        <v>233</v>
      </c>
      <c r="C86" s="238">
        <v>3291758.7</v>
      </c>
      <c r="D86" s="325">
        <f t="shared" si="2"/>
        <v>4830000</v>
      </c>
      <c r="E86" s="238">
        <v>8121758.7</v>
      </c>
      <c r="F86" s="12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8" customFormat="1" ht="34.5" customHeight="1" thickBot="1">
      <c r="A87" s="98" t="s">
        <v>234</v>
      </c>
      <c r="B87" s="116" t="s">
        <v>235</v>
      </c>
      <c r="C87" s="117">
        <v>18492535.13</v>
      </c>
      <c r="D87" s="327">
        <f t="shared" si="2"/>
        <v>1288886.3500000015</v>
      </c>
      <c r="E87" s="118">
        <v>19781421.48</v>
      </c>
      <c r="F87" s="12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8" customFormat="1" ht="34.5" customHeight="1">
      <c r="A88" s="143" t="s">
        <v>236</v>
      </c>
      <c r="B88" s="138" t="s">
        <v>237</v>
      </c>
      <c r="C88" s="139">
        <v>18422535.13</v>
      </c>
      <c r="D88" s="328">
        <f t="shared" si="2"/>
        <v>1288886.3500000015</v>
      </c>
      <c r="E88" s="139">
        <v>19711421.48</v>
      </c>
      <c r="F88" s="12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8" customFormat="1" ht="34.5" customHeight="1">
      <c r="A89" s="123" t="s">
        <v>238</v>
      </c>
      <c r="B89" s="124" t="s">
        <v>239</v>
      </c>
      <c r="C89" s="125">
        <v>18422535.13</v>
      </c>
      <c r="D89" s="329">
        <f t="shared" si="2"/>
        <v>1288886.3500000015</v>
      </c>
      <c r="E89" s="125">
        <v>19711421.48</v>
      </c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8" customFormat="1" ht="52.5" customHeight="1" thickBot="1">
      <c r="A90" s="148" t="s">
        <v>240</v>
      </c>
      <c r="B90" s="149" t="s">
        <v>241</v>
      </c>
      <c r="C90" s="133">
        <v>3847407.64</v>
      </c>
      <c r="D90" s="325">
        <f t="shared" si="2"/>
        <v>1288886.35</v>
      </c>
      <c r="E90" s="133">
        <v>5136293.99</v>
      </c>
      <c r="F90" s="12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s="8" customFormat="1" ht="33.75" customHeight="1" thickBot="1">
      <c r="A91" s="98" t="s">
        <v>44</v>
      </c>
      <c r="B91" s="116" t="s">
        <v>45</v>
      </c>
      <c r="C91" s="117">
        <v>14775423.290000003</v>
      </c>
      <c r="D91" s="327">
        <f t="shared" si="2"/>
        <v>1771724.9999999963</v>
      </c>
      <c r="E91" s="118">
        <v>16547148.29</v>
      </c>
      <c r="F91" s="12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s="8" customFormat="1" ht="33.75" customHeight="1">
      <c r="A92" s="143" t="s">
        <v>46</v>
      </c>
      <c r="B92" s="132" t="s">
        <v>120</v>
      </c>
      <c r="C92" s="139">
        <v>5585905.2</v>
      </c>
      <c r="D92" s="328">
        <f t="shared" si="2"/>
        <v>729344.5</v>
      </c>
      <c r="E92" s="139">
        <v>6315249.7</v>
      </c>
      <c r="F92" s="12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8" customFormat="1" ht="37.5" customHeight="1">
      <c r="A93" s="123" t="s">
        <v>47</v>
      </c>
      <c r="B93" s="124" t="s">
        <v>75</v>
      </c>
      <c r="C93" s="125">
        <v>5246405.2</v>
      </c>
      <c r="D93" s="329">
        <f t="shared" si="2"/>
        <v>729344.5</v>
      </c>
      <c r="E93" s="125">
        <v>5975749.7</v>
      </c>
      <c r="F93" s="12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8" customFormat="1" ht="50.25" customHeight="1">
      <c r="A94" s="119" t="s">
        <v>48</v>
      </c>
      <c r="B94" s="120" t="s">
        <v>49</v>
      </c>
      <c r="C94" s="122">
        <v>4026523.4</v>
      </c>
      <c r="D94" s="319">
        <f t="shared" si="2"/>
        <v>-7367.14000000013</v>
      </c>
      <c r="E94" s="122">
        <v>4019156.26</v>
      </c>
      <c r="F94" s="12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8" customFormat="1" ht="50.25" customHeight="1">
      <c r="A95" s="136" t="s">
        <v>242</v>
      </c>
      <c r="B95" s="100" t="s">
        <v>244</v>
      </c>
      <c r="C95" s="122">
        <v>1207683</v>
      </c>
      <c r="D95" s="319">
        <f t="shared" si="2"/>
        <v>729344.5</v>
      </c>
      <c r="E95" s="122">
        <v>1937027.5</v>
      </c>
      <c r="F95" s="12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s="8" customFormat="1" ht="50.25" customHeight="1">
      <c r="A96" s="119" t="s">
        <v>243</v>
      </c>
      <c r="B96" s="120" t="s">
        <v>245</v>
      </c>
      <c r="C96" s="122">
        <v>12198.8</v>
      </c>
      <c r="D96" s="319">
        <f t="shared" si="2"/>
        <v>7367.139999999999</v>
      </c>
      <c r="E96" s="122">
        <v>19565.94</v>
      </c>
      <c r="F96" s="12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s="8" customFormat="1" ht="34.5" customHeight="1">
      <c r="A97" s="123" t="s">
        <v>101</v>
      </c>
      <c r="B97" s="124" t="s">
        <v>102</v>
      </c>
      <c r="C97" s="125">
        <v>9189518.090000002</v>
      </c>
      <c r="D97" s="329">
        <f t="shared" si="2"/>
        <v>1042380.4999999981</v>
      </c>
      <c r="E97" s="125">
        <v>10231898.59</v>
      </c>
      <c r="F97" s="12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8" customFormat="1" ht="21.75" customHeight="1">
      <c r="A98" s="123" t="s">
        <v>103</v>
      </c>
      <c r="B98" s="124" t="s">
        <v>104</v>
      </c>
      <c r="C98" s="125">
        <v>9189518.090000002</v>
      </c>
      <c r="D98" s="329">
        <f t="shared" si="2"/>
        <v>1042380.4999999981</v>
      </c>
      <c r="E98" s="125">
        <v>10231898.59</v>
      </c>
      <c r="F98" s="12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s="8" customFormat="1" ht="64.5" customHeight="1">
      <c r="A99" s="136" t="s">
        <v>246</v>
      </c>
      <c r="B99" s="100" t="s">
        <v>247</v>
      </c>
      <c r="C99" s="122">
        <v>6681332.19</v>
      </c>
      <c r="D99" s="319">
        <f t="shared" si="2"/>
        <v>-1605.7800000002608</v>
      </c>
      <c r="E99" s="122">
        <v>6679726.41</v>
      </c>
      <c r="F99" s="12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s="8" customFormat="1" ht="82.5" customHeight="1">
      <c r="A100" s="136" t="s">
        <v>242</v>
      </c>
      <c r="B100" s="100" t="s">
        <v>248</v>
      </c>
      <c r="C100" s="122">
        <v>2483104</v>
      </c>
      <c r="D100" s="319">
        <f t="shared" si="2"/>
        <v>1003545.5</v>
      </c>
      <c r="E100" s="115">
        <v>3486649.5</v>
      </c>
      <c r="F100" s="1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s="8" customFormat="1" ht="81" customHeight="1">
      <c r="A101" s="136" t="s">
        <v>243</v>
      </c>
      <c r="B101" s="100" t="s">
        <v>249</v>
      </c>
      <c r="C101" s="122">
        <v>25081.9</v>
      </c>
      <c r="D101" s="319">
        <f t="shared" si="2"/>
        <v>10136.779999999999</v>
      </c>
      <c r="E101" s="115">
        <v>35218.68</v>
      </c>
      <c r="F101" s="12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s="8" customFormat="1" ht="58.5" customHeight="1" thickBot="1">
      <c r="A102" s="280" t="s">
        <v>250</v>
      </c>
      <c r="B102" s="105" t="s">
        <v>251</v>
      </c>
      <c r="C102" s="133">
        <v>0</v>
      </c>
      <c r="D102" s="325">
        <f t="shared" si="2"/>
        <v>30304</v>
      </c>
      <c r="E102" s="133">
        <v>30304</v>
      </c>
      <c r="F102" s="1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s="8" customFormat="1" ht="50.25" customHeight="1" thickBot="1">
      <c r="A103" s="98" t="s">
        <v>35</v>
      </c>
      <c r="B103" s="116" t="s">
        <v>36</v>
      </c>
      <c r="C103" s="117">
        <v>21392670.64</v>
      </c>
      <c r="D103" s="327">
        <f t="shared" si="2"/>
        <v>4305545.670000002</v>
      </c>
      <c r="E103" s="118">
        <v>25698216.310000002</v>
      </c>
      <c r="F103" s="1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s="8" customFormat="1" ht="33" customHeight="1">
      <c r="A104" s="143" t="s">
        <v>252</v>
      </c>
      <c r="B104" s="132" t="s">
        <v>253</v>
      </c>
      <c r="C104" s="139">
        <v>2101631.52</v>
      </c>
      <c r="D104" s="328">
        <f t="shared" si="2"/>
        <v>505050.51000000024</v>
      </c>
      <c r="E104" s="139">
        <v>2606682.0300000003</v>
      </c>
      <c r="F104" s="1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8" customFormat="1" ht="35.25" customHeight="1">
      <c r="A105" s="123" t="s">
        <v>254</v>
      </c>
      <c r="B105" s="124" t="s">
        <v>255</v>
      </c>
      <c r="C105" s="125">
        <v>2101631.52</v>
      </c>
      <c r="D105" s="329">
        <f t="shared" si="2"/>
        <v>505050.51000000024</v>
      </c>
      <c r="E105" s="125">
        <v>2606682.0300000003</v>
      </c>
      <c r="F105" s="1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s="8" customFormat="1" ht="119.25" customHeight="1">
      <c r="A106" s="136" t="s">
        <v>256</v>
      </c>
      <c r="B106" s="100" t="s">
        <v>257</v>
      </c>
      <c r="C106" s="122">
        <v>0</v>
      </c>
      <c r="D106" s="319">
        <f t="shared" si="2"/>
        <v>505050.51</v>
      </c>
      <c r="E106" s="122">
        <v>505050.51</v>
      </c>
      <c r="F106" s="1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s="8" customFormat="1" ht="51.75" customHeight="1">
      <c r="A107" s="123" t="s">
        <v>258</v>
      </c>
      <c r="B107" s="124" t="s">
        <v>259</v>
      </c>
      <c r="C107" s="125">
        <v>9442224</v>
      </c>
      <c r="D107" s="329">
        <f t="shared" si="2"/>
        <v>3800495.16</v>
      </c>
      <c r="E107" s="125">
        <v>13242719.16</v>
      </c>
      <c r="F107" s="1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s="8" customFormat="1" ht="51.75" customHeight="1">
      <c r="A108" s="123" t="s">
        <v>260</v>
      </c>
      <c r="B108" s="124" t="s">
        <v>261</v>
      </c>
      <c r="C108" s="125">
        <v>9442224</v>
      </c>
      <c r="D108" s="329">
        <f t="shared" si="2"/>
        <v>3800495.16</v>
      </c>
      <c r="E108" s="125">
        <v>13242719.16</v>
      </c>
      <c r="F108" s="1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s="8" customFormat="1" ht="66" customHeight="1" thickBot="1">
      <c r="A109" s="281" t="s">
        <v>262</v>
      </c>
      <c r="B109" s="105" t="s">
        <v>263</v>
      </c>
      <c r="C109" s="133">
        <v>9442224</v>
      </c>
      <c r="D109" s="325">
        <f t="shared" si="2"/>
        <v>3800495.16</v>
      </c>
      <c r="E109" s="133">
        <v>13242719.16</v>
      </c>
      <c r="F109" s="1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8" customFormat="1" ht="39" customHeight="1" thickBot="1">
      <c r="A110" s="98" t="s">
        <v>25</v>
      </c>
      <c r="B110" s="116" t="s">
        <v>26</v>
      </c>
      <c r="C110" s="117">
        <v>253075377.22000003</v>
      </c>
      <c r="D110" s="327">
        <f t="shared" si="2"/>
        <v>24069810.26999998</v>
      </c>
      <c r="E110" s="118">
        <v>277145187.49</v>
      </c>
      <c r="F110" s="1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s="8" customFormat="1" ht="36" customHeight="1">
      <c r="A111" s="143" t="s">
        <v>55</v>
      </c>
      <c r="B111" s="132" t="s">
        <v>56</v>
      </c>
      <c r="C111" s="139">
        <v>91169634.59</v>
      </c>
      <c r="D111" s="328">
        <f t="shared" si="2"/>
        <v>16961392.14</v>
      </c>
      <c r="E111" s="139">
        <v>108131026.73</v>
      </c>
      <c r="F111" s="1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s="8" customFormat="1" ht="33.75" customHeight="1">
      <c r="A112" s="123" t="s">
        <v>57</v>
      </c>
      <c r="B112" s="124" t="s">
        <v>58</v>
      </c>
      <c r="C112" s="125">
        <v>91169634.59</v>
      </c>
      <c r="D112" s="329">
        <f t="shared" si="2"/>
        <v>16961392.14</v>
      </c>
      <c r="E112" s="125">
        <v>108131026.73</v>
      </c>
      <c r="F112" s="1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8" customFormat="1" ht="108" customHeight="1">
      <c r="A113" s="119" t="s">
        <v>339</v>
      </c>
      <c r="B113" s="120" t="s">
        <v>340</v>
      </c>
      <c r="C113" s="122">
        <v>22631179.65</v>
      </c>
      <c r="D113" s="319">
        <f t="shared" si="2"/>
        <v>329924.97000000253</v>
      </c>
      <c r="E113" s="122">
        <v>22961104.62</v>
      </c>
      <c r="F113" s="1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s="8" customFormat="1" ht="71.25" customHeight="1">
      <c r="A114" s="119" t="s">
        <v>341</v>
      </c>
      <c r="B114" s="120" t="s">
        <v>342</v>
      </c>
      <c r="C114" s="122">
        <v>0</v>
      </c>
      <c r="D114" s="319">
        <f t="shared" si="2"/>
        <v>150000</v>
      </c>
      <c r="E114" s="122">
        <v>150000</v>
      </c>
      <c r="F114" s="1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s="8" customFormat="1" ht="71.25" customHeight="1">
      <c r="A115" s="119" t="s">
        <v>343</v>
      </c>
      <c r="B115" s="120" t="s">
        <v>344</v>
      </c>
      <c r="C115" s="122">
        <v>8324587.94</v>
      </c>
      <c r="D115" s="319">
        <f t="shared" si="2"/>
        <v>73790.58999999892</v>
      </c>
      <c r="E115" s="122">
        <v>8398378.53</v>
      </c>
      <c r="F115" s="1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s="8" customFormat="1" ht="99.75" customHeight="1">
      <c r="A116" s="282" t="s">
        <v>264</v>
      </c>
      <c r="B116" s="100" t="s">
        <v>267</v>
      </c>
      <c r="C116" s="122">
        <v>1008115.25</v>
      </c>
      <c r="D116" s="319">
        <f t="shared" si="2"/>
        <v>55955.69999999995</v>
      </c>
      <c r="E116" s="122">
        <v>1064070.95</v>
      </c>
      <c r="F116" s="1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s="8" customFormat="1" ht="126.75" customHeight="1">
      <c r="A117" s="282" t="s">
        <v>265</v>
      </c>
      <c r="B117" s="100" t="s">
        <v>268</v>
      </c>
      <c r="C117" s="122">
        <v>42469582</v>
      </c>
      <c r="D117" s="319">
        <f t="shared" si="2"/>
        <v>163528</v>
      </c>
      <c r="E117" s="122">
        <v>42633110</v>
      </c>
      <c r="F117" s="1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s="8" customFormat="1" ht="66.75" customHeight="1">
      <c r="A118" s="282" t="s">
        <v>266</v>
      </c>
      <c r="B118" s="100" t="s">
        <v>269</v>
      </c>
      <c r="C118" s="122">
        <v>0</v>
      </c>
      <c r="D118" s="319">
        <f t="shared" si="2"/>
        <v>16188192.88</v>
      </c>
      <c r="E118" s="122">
        <v>16188192.88</v>
      </c>
      <c r="F118" s="1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s="8" customFormat="1" ht="39" customHeight="1">
      <c r="A119" s="283" t="s">
        <v>21</v>
      </c>
      <c r="B119" s="124" t="s">
        <v>22</v>
      </c>
      <c r="C119" s="125">
        <v>154682837.74</v>
      </c>
      <c r="D119" s="329">
        <f t="shared" si="2"/>
        <v>6564701.50999999</v>
      </c>
      <c r="E119" s="125">
        <v>161247539.25</v>
      </c>
      <c r="F119" s="1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s="8" customFormat="1" ht="45" customHeight="1">
      <c r="A120" s="130" t="s">
        <v>23</v>
      </c>
      <c r="B120" s="124" t="s">
        <v>24</v>
      </c>
      <c r="C120" s="125">
        <v>154638187.74</v>
      </c>
      <c r="D120" s="329">
        <f t="shared" si="2"/>
        <v>6546326.50999999</v>
      </c>
      <c r="E120" s="125">
        <v>161184514.25</v>
      </c>
      <c r="F120" s="1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s="8" customFormat="1" ht="104.25" customHeight="1">
      <c r="A121" s="284" t="s">
        <v>345</v>
      </c>
      <c r="B121" s="120" t="s">
        <v>346</v>
      </c>
      <c r="C121" s="122">
        <v>10731670.69</v>
      </c>
      <c r="D121" s="319">
        <f t="shared" si="2"/>
        <v>1137035.9400000013</v>
      </c>
      <c r="E121" s="122">
        <v>11868706.63</v>
      </c>
      <c r="F121" s="1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s="8" customFormat="1" ht="84" customHeight="1">
      <c r="A122" s="284" t="s">
        <v>107</v>
      </c>
      <c r="B122" s="120" t="s">
        <v>347</v>
      </c>
      <c r="C122" s="122">
        <v>11070717.33</v>
      </c>
      <c r="D122" s="319">
        <f t="shared" si="2"/>
        <v>-2204291.369999999</v>
      </c>
      <c r="E122" s="122">
        <v>8866425.96</v>
      </c>
      <c r="F122" s="1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s="8" customFormat="1" ht="69.75" customHeight="1">
      <c r="A123" s="284" t="s">
        <v>348</v>
      </c>
      <c r="B123" s="120" t="s">
        <v>349</v>
      </c>
      <c r="C123" s="122">
        <v>0</v>
      </c>
      <c r="D123" s="319">
        <f t="shared" si="2"/>
        <v>1988909.33</v>
      </c>
      <c r="E123" s="122">
        <v>1988909.33</v>
      </c>
      <c r="F123" s="1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s="16" customFormat="1" ht="69.75" customHeight="1">
      <c r="A124" s="144" t="s">
        <v>108</v>
      </c>
      <c r="B124" s="120" t="s">
        <v>109</v>
      </c>
      <c r="C124" s="122">
        <v>0</v>
      </c>
      <c r="D124" s="319">
        <f t="shared" si="2"/>
        <v>9000</v>
      </c>
      <c r="E124" s="122">
        <v>9000</v>
      </c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</row>
    <row r="125" spans="1:255" s="16" customFormat="1" ht="93" customHeight="1">
      <c r="A125" s="284" t="s">
        <v>350</v>
      </c>
      <c r="B125" s="120" t="s">
        <v>351</v>
      </c>
      <c r="C125" s="122">
        <v>9601200.87</v>
      </c>
      <c r="D125" s="319">
        <f t="shared" si="2"/>
        <v>170187.55000000075</v>
      </c>
      <c r="E125" s="122">
        <v>9771388.42</v>
      </c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</row>
    <row r="126" spans="1:255" s="16" customFormat="1" ht="93" customHeight="1">
      <c r="A126" s="284" t="s">
        <v>352</v>
      </c>
      <c r="B126" s="120" t="s">
        <v>353</v>
      </c>
      <c r="C126" s="122">
        <v>9854881.27</v>
      </c>
      <c r="D126" s="319">
        <f t="shared" si="2"/>
        <v>200000</v>
      </c>
      <c r="E126" s="122">
        <v>10054881.27</v>
      </c>
      <c r="F126" s="13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</row>
    <row r="127" spans="1:255" s="8" customFormat="1" ht="81.75" customHeight="1">
      <c r="A127" s="282" t="s">
        <v>270</v>
      </c>
      <c r="B127" s="270" t="s">
        <v>271</v>
      </c>
      <c r="C127" s="122">
        <v>0</v>
      </c>
      <c r="D127" s="319">
        <f t="shared" si="2"/>
        <v>1568904.26</v>
      </c>
      <c r="E127" s="122">
        <v>1568904.26</v>
      </c>
      <c r="F127" s="9"/>
      <c r="G127" s="9"/>
      <c r="H127" s="9"/>
      <c r="I127" s="9"/>
      <c r="J127" s="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s="8" customFormat="1" ht="65.25" customHeight="1">
      <c r="A128" s="136" t="s">
        <v>272</v>
      </c>
      <c r="B128" s="100" t="s">
        <v>273</v>
      </c>
      <c r="C128" s="122">
        <v>0</v>
      </c>
      <c r="D128" s="319">
        <f t="shared" si="2"/>
        <v>3169135.02</v>
      </c>
      <c r="E128" s="122">
        <v>3169135.02</v>
      </c>
      <c r="F128" s="9"/>
      <c r="G128" s="9"/>
      <c r="H128" s="9"/>
      <c r="I128" s="9"/>
      <c r="J128" s="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s="8" customFormat="1" ht="98.25" customHeight="1">
      <c r="A129" s="136" t="s">
        <v>264</v>
      </c>
      <c r="B129" s="100" t="s">
        <v>274</v>
      </c>
      <c r="C129" s="122">
        <v>137893.7</v>
      </c>
      <c r="D129" s="319">
        <f t="shared" si="2"/>
        <v>-55955.70000000001</v>
      </c>
      <c r="E129" s="122">
        <v>81938</v>
      </c>
      <c r="F129" s="9"/>
      <c r="G129" s="9"/>
      <c r="H129" s="9"/>
      <c r="I129" s="9"/>
      <c r="J129" s="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s="8" customFormat="1" ht="66" customHeight="1">
      <c r="A130" s="282" t="s">
        <v>275</v>
      </c>
      <c r="B130" s="100" t="s">
        <v>277</v>
      </c>
      <c r="C130" s="122">
        <v>4843440</v>
      </c>
      <c r="D130" s="319">
        <f t="shared" si="2"/>
        <v>-156240</v>
      </c>
      <c r="E130" s="122">
        <v>4687200</v>
      </c>
      <c r="F130" s="9"/>
      <c r="G130" s="9"/>
      <c r="H130" s="9"/>
      <c r="I130" s="9"/>
      <c r="J130" s="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s="8" customFormat="1" ht="191.25" customHeight="1">
      <c r="A131" s="282" t="s">
        <v>276</v>
      </c>
      <c r="B131" s="100" t="s">
        <v>278</v>
      </c>
      <c r="C131" s="122">
        <v>15547110.25</v>
      </c>
      <c r="D131" s="319">
        <f t="shared" si="2"/>
        <v>54841.25</v>
      </c>
      <c r="E131" s="122">
        <v>15601951.5</v>
      </c>
      <c r="F131" s="9"/>
      <c r="G131" s="9"/>
      <c r="H131" s="9"/>
      <c r="I131" s="9"/>
      <c r="J131" s="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s="8" customFormat="1" ht="161.25" customHeight="1">
      <c r="A132" s="282" t="s">
        <v>279</v>
      </c>
      <c r="B132" s="100" t="s">
        <v>280</v>
      </c>
      <c r="C132" s="154">
        <v>70288354.25</v>
      </c>
      <c r="D132" s="319">
        <f t="shared" si="2"/>
        <v>267869.25</v>
      </c>
      <c r="E132" s="154">
        <v>70556223.5</v>
      </c>
      <c r="F132" s="9"/>
      <c r="G132" s="9"/>
      <c r="H132" s="9"/>
      <c r="I132" s="9"/>
      <c r="J132" s="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s="8" customFormat="1" ht="63.75" customHeight="1">
      <c r="A133" s="282" t="s">
        <v>281</v>
      </c>
      <c r="B133" s="100" t="s">
        <v>283</v>
      </c>
      <c r="C133" s="115">
        <v>821389.6</v>
      </c>
      <c r="D133" s="319">
        <f t="shared" si="2"/>
        <v>19491.140000000014</v>
      </c>
      <c r="E133" s="115">
        <v>840880.74</v>
      </c>
      <c r="F133" s="9"/>
      <c r="G133" s="9"/>
      <c r="H133" s="9"/>
      <c r="I133" s="9"/>
      <c r="J133" s="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s="8" customFormat="1" ht="66" customHeight="1">
      <c r="A134" s="282" t="s">
        <v>282</v>
      </c>
      <c r="B134" s="100" t="s">
        <v>284</v>
      </c>
      <c r="C134" s="122">
        <v>5155101.6</v>
      </c>
      <c r="D134" s="319">
        <f aca="true" t="shared" si="3" ref="D134:D157">E134-C134</f>
        <v>377439.8400000008</v>
      </c>
      <c r="E134" s="122">
        <v>5532541.44</v>
      </c>
      <c r="F134" s="9"/>
      <c r="G134" s="9"/>
      <c r="H134" s="9"/>
      <c r="I134" s="9"/>
      <c r="J134" s="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s="8" customFormat="1" ht="66" customHeight="1">
      <c r="A135" s="130" t="s">
        <v>354</v>
      </c>
      <c r="B135" s="124" t="s">
        <v>355</v>
      </c>
      <c r="C135" s="125">
        <f>C136</f>
        <v>44650</v>
      </c>
      <c r="D135" s="329">
        <f t="shared" si="3"/>
        <v>18375</v>
      </c>
      <c r="E135" s="125">
        <f>E136</f>
        <v>63025</v>
      </c>
      <c r="F135" s="9"/>
      <c r="G135" s="9"/>
      <c r="H135" s="9"/>
      <c r="I135" s="9"/>
      <c r="J135" s="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s="8" customFormat="1" ht="66" customHeight="1">
      <c r="A136" s="284" t="s">
        <v>356</v>
      </c>
      <c r="B136" s="120" t="s">
        <v>357</v>
      </c>
      <c r="C136" s="122">
        <v>44650</v>
      </c>
      <c r="D136" s="319">
        <f t="shared" si="3"/>
        <v>18375</v>
      </c>
      <c r="E136" s="122">
        <v>63025</v>
      </c>
      <c r="F136" s="9"/>
      <c r="G136" s="9"/>
      <c r="H136" s="9"/>
      <c r="I136" s="9"/>
      <c r="J136" s="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s="8" customFormat="1" ht="34.5" customHeight="1">
      <c r="A137" s="130" t="s">
        <v>285</v>
      </c>
      <c r="B137" s="124" t="s">
        <v>286</v>
      </c>
      <c r="C137" s="151">
        <v>7222904.890000001</v>
      </c>
      <c r="D137" s="329">
        <f t="shared" si="3"/>
        <v>543716.6199999992</v>
      </c>
      <c r="E137" s="151">
        <v>7766621.51</v>
      </c>
      <c r="F137" s="9"/>
      <c r="G137" s="9"/>
      <c r="H137" s="9"/>
      <c r="I137" s="9"/>
      <c r="J137" s="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s="8" customFormat="1" ht="39.75" customHeight="1">
      <c r="A138" s="130" t="s">
        <v>287</v>
      </c>
      <c r="B138" s="124" t="s">
        <v>288</v>
      </c>
      <c r="C138" s="151">
        <v>7222904.890000001</v>
      </c>
      <c r="D138" s="329">
        <f t="shared" si="3"/>
        <v>543716.6199999992</v>
      </c>
      <c r="E138" s="151">
        <v>7766621.51</v>
      </c>
      <c r="F138" s="9"/>
      <c r="G138" s="9"/>
      <c r="H138" s="9"/>
      <c r="I138" s="9"/>
      <c r="J138" s="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s="8" customFormat="1" ht="39.75" customHeight="1">
      <c r="A139" s="282" t="s">
        <v>358</v>
      </c>
      <c r="B139" s="100" t="s">
        <v>359</v>
      </c>
      <c r="C139" s="115">
        <v>6204580.75</v>
      </c>
      <c r="D139" s="319">
        <f t="shared" si="3"/>
        <v>51184.21999999974</v>
      </c>
      <c r="E139" s="115">
        <v>6255764.97</v>
      </c>
      <c r="F139" s="9"/>
      <c r="G139" s="9"/>
      <c r="H139" s="9"/>
      <c r="I139" s="9"/>
      <c r="J139" s="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s="8" customFormat="1" ht="69.75" customHeight="1" thickBot="1">
      <c r="A140" s="280" t="s">
        <v>289</v>
      </c>
      <c r="B140" s="105" t="s">
        <v>290</v>
      </c>
      <c r="C140" s="133">
        <v>0</v>
      </c>
      <c r="D140" s="325">
        <f t="shared" si="3"/>
        <v>492532.4</v>
      </c>
      <c r="E140" s="133">
        <v>492532.4</v>
      </c>
      <c r="F140" s="9"/>
      <c r="G140" s="9"/>
      <c r="H140" s="9"/>
      <c r="I140" s="9"/>
      <c r="J140" s="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8" customFormat="1" ht="64.5" customHeight="1" thickBot="1">
      <c r="A141" s="106" t="s">
        <v>291</v>
      </c>
      <c r="B141" s="116" t="s">
        <v>292</v>
      </c>
      <c r="C141" s="285">
        <v>4141486.88</v>
      </c>
      <c r="D141" s="327">
        <f t="shared" si="3"/>
        <v>34122.8200000003</v>
      </c>
      <c r="E141" s="286">
        <v>4175609.7</v>
      </c>
      <c r="F141" s="9"/>
      <c r="G141" s="9"/>
      <c r="H141" s="9"/>
      <c r="I141" s="9"/>
      <c r="J141" s="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s="8" customFormat="1" ht="45" customHeight="1">
      <c r="A142" s="156" t="s">
        <v>293</v>
      </c>
      <c r="B142" s="138" t="s">
        <v>294</v>
      </c>
      <c r="C142" s="139">
        <v>2712798.32</v>
      </c>
      <c r="D142" s="328">
        <f t="shared" si="3"/>
        <v>34122.8200000003</v>
      </c>
      <c r="E142" s="139">
        <v>2746921.14</v>
      </c>
      <c r="F142" s="9"/>
      <c r="G142" s="9"/>
      <c r="H142" s="9"/>
      <c r="I142" s="9"/>
      <c r="J142" s="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s="8" customFormat="1" ht="44.25" customHeight="1">
      <c r="A143" s="322" t="s">
        <v>228</v>
      </c>
      <c r="B143" s="124" t="s">
        <v>295</v>
      </c>
      <c r="C143" s="125">
        <v>2712798.32</v>
      </c>
      <c r="D143" s="329">
        <f t="shared" si="3"/>
        <v>34122.8200000003</v>
      </c>
      <c r="E143" s="125">
        <v>2746921.14</v>
      </c>
      <c r="F143" s="9"/>
      <c r="G143" s="9"/>
      <c r="H143" s="9"/>
      <c r="I143" s="9"/>
      <c r="J143" s="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s="8" customFormat="1" ht="84" customHeight="1" thickBot="1">
      <c r="A144" s="287" t="s">
        <v>296</v>
      </c>
      <c r="B144" s="105" t="s">
        <v>297</v>
      </c>
      <c r="C144" s="238">
        <v>2619310.32</v>
      </c>
      <c r="D144" s="325">
        <f t="shared" si="3"/>
        <v>34122.8200000003</v>
      </c>
      <c r="E144" s="238">
        <v>2653433.14</v>
      </c>
      <c r="F144" s="9"/>
      <c r="G144" s="9"/>
      <c r="H144" s="9"/>
      <c r="I144" s="9"/>
      <c r="J144" s="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s="8" customFormat="1" ht="36.75" customHeight="1" thickBot="1">
      <c r="A145" s="288" t="s">
        <v>88</v>
      </c>
      <c r="B145" s="116" t="s">
        <v>89</v>
      </c>
      <c r="C145" s="117">
        <v>4592000</v>
      </c>
      <c r="D145" s="327">
        <f t="shared" si="3"/>
        <v>20000</v>
      </c>
      <c r="E145" s="118">
        <v>4612000</v>
      </c>
      <c r="F145" s="9"/>
      <c r="G145" s="9"/>
      <c r="H145" s="9"/>
      <c r="I145" s="9"/>
      <c r="J145" s="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s="8" customFormat="1" ht="42" customHeight="1">
      <c r="A146" s="131" t="s">
        <v>90</v>
      </c>
      <c r="B146" s="138" t="s">
        <v>91</v>
      </c>
      <c r="C146" s="139">
        <v>4592000</v>
      </c>
      <c r="D146" s="328">
        <f t="shared" si="3"/>
        <v>20000</v>
      </c>
      <c r="E146" s="139">
        <v>4612000</v>
      </c>
      <c r="F146" s="1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s="8" customFormat="1" ht="40.5" customHeight="1">
      <c r="A147" s="130" t="s">
        <v>92</v>
      </c>
      <c r="B147" s="124" t="s">
        <v>93</v>
      </c>
      <c r="C147" s="125">
        <v>4592000</v>
      </c>
      <c r="D147" s="329">
        <f t="shared" si="3"/>
        <v>20000</v>
      </c>
      <c r="E147" s="125">
        <v>4612000</v>
      </c>
      <c r="F147" s="12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s="8" customFormat="1" ht="54" customHeight="1" thickBot="1">
      <c r="A148" s="289" t="s">
        <v>87</v>
      </c>
      <c r="B148" s="105" t="s">
        <v>94</v>
      </c>
      <c r="C148" s="133">
        <v>365329.12</v>
      </c>
      <c r="D148" s="325">
        <f t="shared" si="3"/>
        <v>20000</v>
      </c>
      <c r="E148" s="133">
        <v>385329.12</v>
      </c>
      <c r="F148" s="1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s="8" customFormat="1" ht="54" customHeight="1" thickBot="1">
      <c r="A149" s="106" t="s">
        <v>69</v>
      </c>
      <c r="B149" s="116" t="s">
        <v>70</v>
      </c>
      <c r="C149" s="117">
        <v>8699346.98</v>
      </c>
      <c r="D149" s="327">
        <f t="shared" si="3"/>
        <v>11957251.440000001</v>
      </c>
      <c r="E149" s="118">
        <v>20656598.42</v>
      </c>
      <c r="F149" s="9"/>
      <c r="G149" s="9"/>
      <c r="H149" s="9"/>
      <c r="I149" s="9"/>
      <c r="J149" s="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s="8" customFormat="1" ht="18.75" customHeight="1">
      <c r="A150" s="290" t="s">
        <v>71</v>
      </c>
      <c r="B150" s="140" t="s">
        <v>72</v>
      </c>
      <c r="C150" s="129">
        <v>8699346.98</v>
      </c>
      <c r="D150" s="324">
        <f t="shared" si="3"/>
        <v>11957251.440000001</v>
      </c>
      <c r="E150" s="129">
        <v>20656598.42</v>
      </c>
      <c r="F150" s="9"/>
      <c r="G150" s="9"/>
      <c r="H150" s="9"/>
      <c r="I150" s="9"/>
      <c r="J150" s="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s="8" customFormat="1" ht="68.25" customHeight="1">
      <c r="A151" s="144" t="s">
        <v>298</v>
      </c>
      <c r="B151" s="120" t="s">
        <v>299</v>
      </c>
      <c r="C151" s="122">
        <v>0</v>
      </c>
      <c r="D151" s="319">
        <f t="shared" si="3"/>
        <v>11767008</v>
      </c>
      <c r="E151" s="122">
        <v>11767008</v>
      </c>
      <c r="F151" s="1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s="8" customFormat="1" ht="41.25" customHeight="1">
      <c r="A152" s="136" t="s">
        <v>360</v>
      </c>
      <c r="B152" s="120" t="s">
        <v>361</v>
      </c>
      <c r="C152" s="122">
        <v>300000</v>
      </c>
      <c r="D152" s="319">
        <f t="shared" si="3"/>
        <v>167142.19</v>
      </c>
      <c r="E152" s="122">
        <v>467142.19</v>
      </c>
      <c r="F152" s="12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s="8" customFormat="1" ht="168" customHeight="1" thickBot="1">
      <c r="A153" s="287" t="s">
        <v>300</v>
      </c>
      <c r="B153" s="105" t="s">
        <v>301</v>
      </c>
      <c r="C153" s="133">
        <v>6073415.25</v>
      </c>
      <c r="D153" s="325">
        <f t="shared" si="3"/>
        <v>23101.25</v>
      </c>
      <c r="E153" s="133">
        <v>6096516.5</v>
      </c>
      <c r="F153" s="12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s="8" customFormat="1" ht="19.5" customHeight="1" thickBot="1">
      <c r="A154" s="98" t="s">
        <v>302</v>
      </c>
      <c r="B154" s="116" t="s">
        <v>303</v>
      </c>
      <c r="C154" s="117">
        <v>21273.67</v>
      </c>
      <c r="D154" s="327">
        <f t="shared" si="3"/>
        <v>-4705.559999999998</v>
      </c>
      <c r="E154" s="118">
        <v>16568.11</v>
      </c>
      <c r="F154" s="9"/>
      <c r="G154" s="9"/>
      <c r="H154" s="9"/>
      <c r="I154" s="9"/>
      <c r="J154" s="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s="8" customFormat="1" ht="19.5" customHeight="1">
      <c r="A155" s="143" t="s">
        <v>71</v>
      </c>
      <c r="B155" s="132" t="s">
        <v>304</v>
      </c>
      <c r="C155" s="139">
        <v>21273.67</v>
      </c>
      <c r="D155" s="328">
        <f t="shared" si="3"/>
        <v>-4705.559999999998</v>
      </c>
      <c r="E155" s="139">
        <v>16568.11</v>
      </c>
      <c r="F155" s="9"/>
      <c r="G155" s="9"/>
      <c r="H155" s="9"/>
      <c r="I155" s="9"/>
      <c r="J155" s="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s="8" customFormat="1" ht="66.75" customHeight="1" thickBot="1">
      <c r="A156" s="280" t="s">
        <v>305</v>
      </c>
      <c r="B156" s="105" t="s">
        <v>307</v>
      </c>
      <c r="C156" s="133">
        <v>21273.67</v>
      </c>
      <c r="D156" s="325">
        <f t="shared" si="3"/>
        <v>-4705.559999999998</v>
      </c>
      <c r="E156" s="133">
        <v>16568.11</v>
      </c>
      <c r="F156" s="9"/>
      <c r="G156" s="9"/>
      <c r="H156" s="9"/>
      <c r="I156" s="9"/>
      <c r="J156" s="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s="8" customFormat="1" ht="24" customHeight="1" thickBot="1">
      <c r="A157" s="313" t="s">
        <v>308</v>
      </c>
      <c r="B157" s="160"/>
      <c r="C157" s="314">
        <v>370828740.4600001</v>
      </c>
      <c r="D157" s="326">
        <f t="shared" si="3"/>
        <v>51432608.859999895</v>
      </c>
      <c r="E157" s="315">
        <v>422261349.32</v>
      </c>
      <c r="F157" s="9"/>
      <c r="G157" s="9"/>
      <c r="H157" s="9"/>
      <c r="I157" s="9"/>
      <c r="J157" s="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s="8" customFormat="1" ht="24" customHeight="1" thickBot="1">
      <c r="A158" s="347"/>
      <c r="B158" s="348"/>
      <c r="C158" s="349"/>
      <c r="D158" s="350"/>
      <c r="E158" s="351"/>
      <c r="F158" s="9"/>
      <c r="G158" s="9"/>
      <c r="H158" s="9"/>
      <c r="I158" s="9"/>
      <c r="J158" s="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255" s="11" customFormat="1" ht="18" customHeight="1" thickBot="1">
      <c r="A159" s="97" t="s">
        <v>366</v>
      </c>
      <c r="B159" s="108"/>
      <c r="C159" s="108"/>
      <c r="D159" s="109"/>
      <c r="E159" s="110"/>
      <c r="F159" s="18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s="8" customFormat="1" ht="24" customHeight="1" thickBot="1">
      <c r="A160" s="99" t="s">
        <v>19</v>
      </c>
      <c r="B160" s="361">
        <v>900</v>
      </c>
      <c r="C160" s="158">
        <v>96967467.36</v>
      </c>
      <c r="D160" s="158">
        <f>E160-C160</f>
        <v>26621330.290000007</v>
      </c>
      <c r="E160" s="159">
        <v>123588797.65</v>
      </c>
      <c r="F160" s="12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s="11" customFormat="1" ht="18.75" customHeight="1">
      <c r="A161" s="157" t="s">
        <v>39</v>
      </c>
      <c r="B161" s="138" t="s">
        <v>41</v>
      </c>
      <c r="C161" s="125">
        <v>39756465.55</v>
      </c>
      <c r="D161" s="125">
        <f aca="true" t="shared" si="4" ref="D161:D190">E161-C161</f>
        <v>7488165.270000003</v>
      </c>
      <c r="E161" s="125">
        <v>47244630.82</v>
      </c>
      <c r="F161" s="18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s="11" customFormat="1" ht="45.75" customHeight="1">
      <c r="A162" s="157" t="s">
        <v>367</v>
      </c>
      <c r="B162" s="124" t="s">
        <v>370</v>
      </c>
      <c r="C162" s="125">
        <v>1353398</v>
      </c>
      <c r="D162" s="125">
        <f t="shared" si="4"/>
        <v>54179</v>
      </c>
      <c r="E162" s="125">
        <v>1407577</v>
      </c>
      <c r="F162" s="18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s="8" customFormat="1" ht="81" customHeight="1">
      <c r="A163" s="127" t="s">
        <v>368</v>
      </c>
      <c r="B163" s="128" t="s">
        <v>369</v>
      </c>
      <c r="C163" s="129">
        <v>1353398</v>
      </c>
      <c r="D163" s="122">
        <f t="shared" si="4"/>
        <v>54179</v>
      </c>
      <c r="E163" s="129">
        <v>1407577</v>
      </c>
      <c r="F163" s="12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s="8" customFormat="1" ht="65.25" customHeight="1">
      <c r="A164" s="130" t="s">
        <v>73</v>
      </c>
      <c r="B164" s="124" t="s">
        <v>74</v>
      </c>
      <c r="C164" s="125">
        <v>23532677.33</v>
      </c>
      <c r="D164" s="125">
        <f t="shared" si="4"/>
        <v>2545246.3000000007</v>
      </c>
      <c r="E164" s="125">
        <v>26077923.63</v>
      </c>
      <c r="F164" s="12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s="8" customFormat="1" ht="52.5" customHeight="1">
      <c r="A165" s="306" t="s">
        <v>105</v>
      </c>
      <c r="B165" s="120" t="s">
        <v>110</v>
      </c>
      <c r="C165" s="122">
        <v>1671122.27</v>
      </c>
      <c r="D165" s="122">
        <f t="shared" si="4"/>
        <v>2539999.9999999995</v>
      </c>
      <c r="E165" s="122">
        <v>4211122.27</v>
      </c>
      <c r="F165" s="12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s="8" customFormat="1" ht="57" customHeight="1">
      <c r="A166" s="119" t="s">
        <v>215</v>
      </c>
      <c r="B166" s="120" t="s">
        <v>371</v>
      </c>
      <c r="C166" s="122">
        <v>0</v>
      </c>
      <c r="D166" s="122">
        <f t="shared" si="4"/>
        <v>5246.3</v>
      </c>
      <c r="E166" s="122">
        <v>5246.3</v>
      </c>
      <c r="F166" s="12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s="11" customFormat="1" ht="20.25" customHeight="1">
      <c r="A167" s="321" t="s">
        <v>372</v>
      </c>
      <c r="B167" s="124" t="s">
        <v>374</v>
      </c>
      <c r="C167" s="125">
        <v>21273.67</v>
      </c>
      <c r="D167" s="125">
        <f t="shared" si="4"/>
        <v>-4705.559999999998</v>
      </c>
      <c r="E167" s="125">
        <v>16568.11</v>
      </c>
      <c r="F167" s="18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s="8" customFormat="1" ht="65.25" customHeight="1">
      <c r="A168" s="136" t="s">
        <v>373</v>
      </c>
      <c r="B168" s="120" t="s">
        <v>375</v>
      </c>
      <c r="C168" s="122">
        <v>21273.67</v>
      </c>
      <c r="D168" s="122">
        <f t="shared" si="4"/>
        <v>-4705.559999999998</v>
      </c>
      <c r="E168" s="122">
        <v>16568.11</v>
      </c>
      <c r="F168" s="12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s="8" customFormat="1" ht="27.75" customHeight="1">
      <c r="A169" s="352" t="s">
        <v>42</v>
      </c>
      <c r="B169" s="124" t="s">
        <v>43</v>
      </c>
      <c r="C169" s="125">
        <v>14849116.55</v>
      </c>
      <c r="D169" s="125">
        <f t="shared" si="4"/>
        <v>4893445.5299999975</v>
      </c>
      <c r="E169" s="125">
        <v>19742562.08</v>
      </c>
      <c r="F169" s="1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s="8" customFormat="1" ht="90" customHeight="1">
      <c r="A170" s="274" t="s">
        <v>230</v>
      </c>
      <c r="B170" s="100" t="s">
        <v>376</v>
      </c>
      <c r="C170" s="122">
        <v>4101097</v>
      </c>
      <c r="D170" s="122">
        <f t="shared" si="4"/>
        <v>17062</v>
      </c>
      <c r="E170" s="122">
        <v>4118159</v>
      </c>
      <c r="F170" s="12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8" customFormat="1" ht="66.75" customHeight="1">
      <c r="A171" s="274" t="s">
        <v>231</v>
      </c>
      <c r="B171" s="100" t="s">
        <v>377</v>
      </c>
      <c r="C171" s="122">
        <v>3291758.7</v>
      </c>
      <c r="D171" s="122">
        <f t="shared" si="4"/>
        <v>4830000</v>
      </c>
      <c r="E171" s="122">
        <v>8121758.7</v>
      </c>
      <c r="F171" s="12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s="8" customFormat="1" ht="90" customHeight="1">
      <c r="A172" s="353" t="s">
        <v>99</v>
      </c>
      <c r="B172" s="100" t="s">
        <v>111</v>
      </c>
      <c r="C172" s="122">
        <v>305386.45</v>
      </c>
      <c r="D172" s="122">
        <f t="shared" si="4"/>
        <v>12260.709999999963</v>
      </c>
      <c r="E172" s="122">
        <v>317647.16</v>
      </c>
      <c r="F172" s="12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s="8" customFormat="1" ht="90" customHeight="1">
      <c r="A173" s="136" t="s">
        <v>296</v>
      </c>
      <c r="B173" s="100" t="s">
        <v>378</v>
      </c>
      <c r="C173" s="122">
        <v>2619310.32</v>
      </c>
      <c r="D173" s="122">
        <f t="shared" si="4"/>
        <v>34122.8200000003</v>
      </c>
      <c r="E173" s="122">
        <v>2653433.14</v>
      </c>
      <c r="F173" s="12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s="8" customFormat="1" ht="33.75" customHeight="1">
      <c r="A174" s="352" t="s">
        <v>67</v>
      </c>
      <c r="B174" s="318" t="s">
        <v>68</v>
      </c>
      <c r="C174" s="177">
        <v>19449893.79</v>
      </c>
      <c r="D174" s="177">
        <f t="shared" si="4"/>
        <v>1288886.3500000015</v>
      </c>
      <c r="E174" s="177">
        <v>20738780.14</v>
      </c>
      <c r="F174" s="12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s="8" customFormat="1" ht="21.75" customHeight="1">
      <c r="A175" s="352" t="s">
        <v>379</v>
      </c>
      <c r="B175" s="318" t="s">
        <v>380</v>
      </c>
      <c r="C175" s="125">
        <v>18492535.13</v>
      </c>
      <c r="D175" s="125">
        <f t="shared" si="4"/>
        <v>1288886.3500000015</v>
      </c>
      <c r="E175" s="125">
        <v>19781421.48</v>
      </c>
      <c r="F175" s="12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s="8" customFormat="1" ht="54.75" customHeight="1">
      <c r="A176" s="298" t="s">
        <v>240</v>
      </c>
      <c r="B176" s="100" t="s">
        <v>381</v>
      </c>
      <c r="C176" s="122">
        <v>3847407.64</v>
      </c>
      <c r="D176" s="122">
        <f t="shared" si="4"/>
        <v>1288886.35</v>
      </c>
      <c r="E176" s="122">
        <v>5136293.99</v>
      </c>
      <c r="F176" s="12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s="8" customFormat="1" ht="24.75" customHeight="1">
      <c r="A177" s="352" t="s">
        <v>37</v>
      </c>
      <c r="B177" s="318" t="s">
        <v>38</v>
      </c>
      <c r="C177" s="177">
        <v>10458805.13</v>
      </c>
      <c r="D177" s="177">
        <f t="shared" si="4"/>
        <v>12272058.51</v>
      </c>
      <c r="E177" s="177">
        <v>22730863.64</v>
      </c>
      <c r="F177" s="12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s="11" customFormat="1" ht="113.25" customHeight="1">
      <c r="A178" s="274" t="s">
        <v>256</v>
      </c>
      <c r="B178" s="100" t="s">
        <v>382</v>
      </c>
      <c r="C178" s="122">
        <v>0</v>
      </c>
      <c r="D178" s="122">
        <f t="shared" si="4"/>
        <v>505050.51</v>
      </c>
      <c r="E178" s="122">
        <v>505050.51</v>
      </c>
      <c r="F178" s="18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</row>
    <row r="179" spans="1:255" s="11" customFormat="1" ht="76.5" customHeight="1">
      <c r="A179" s="136" t="s">
        <v>298</v>
      </c>
      <c r="B179" s="100" t="s">
        <v>383</v>
      </c>
      <c r="C179" s="122">
        <v>0</v>
      </c>
      <c r="D179" s="122">
        <f t="shared" si="4"/>
        <v>11767008</v>
      </c>
      <c r="E179" s="122">
        <v>11767008</v>
      </c>
      <c r="F179" s="18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</row>
    <row r="180" spans="1:255" s="8" customFormat="1" ht="27" customHeight="1">
      <c r="A180" s="352" t="s">
        <v>50</v>
      </c>
      <c r="B180" s="318" t="s">
        <v>52</v>
      </c>
      <c r="C180" s="177">
        <v>14775423.29</v>
      </c>
      <c r="D180" s="177">
        <f t="shared" si="4"/>
        <v>1771725</v>
      </c>
      <c r="E180" s="177">
        <v>16547148.29</v>
      </c>
      <c r="F180" s="1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s="11" customFormat="1" ht="27" customHeight="1">
      <c r="A181" s="352" t="s">
        <v>51</v>
      </c>
      <c r="B181" s="318" t="s">
        <v>53</v>
      </c>
      <c r="C181" s="355">
        <v>14775423.29</v>
      </c>
      <c r="D181" s="177">
        <f t="shared" si="4"/>
        <v>1771725</v>
      </c>
      <c r="E181" s="356">
        <v>16547148.29</v>
      </c>
      <c r="F181" s="18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</row>
    <row r="182" spans="1:255" s="11" customFormat="1" ht="72.75" customHeight="1">
      <c r="A182" s="358" t="s">
        <v>48</v>
      </c>
      <c r="B182" s="100" t="s">
        <v>54</v>
      </c>
      <c r="C182" s="360">
        <v>4026523.4</v>
      </c>
      <c r="D182" s="122">
        <f t="shared" si="4"/>
        <v>-7367.14000000013</v>
      </c>
      <c r="E182" s="316">
        <v>4019156.26</v>
      </c>
      <c r="F182" s="18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</row>
    <row r="183" spans="1:255" s="8" customFormat="1" ht="78.75">
      <c r="A183" s="359" t="s">
        <v>243</v>
      </c>
      <c r="B183" s="100" t="s">
        <v>385</v>
      </c>
      <c r="C183" s="316">
        <v>12198.8</v>
      </c>
      <c r="D183" s="122">
        <f t="shared" si="4"/>
        <v>7367.139999999999</v>
      </c>
      <c r="E183" s="316">
        <v>19565.94</v>
      </c>
      <c r="F183" s="9"/>
      <c r="G183" s="9"/>
      <c r="H183" s="9"/>
      <c r="I183" s="9"/>
      <c r="J183" s="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5" ht="78.75">
      <c r="A184" s="359" t="s">
        <v>242</v>
      </c>
      <c r="B184" s="100" t="s">
        <v>386</v>
      </c>
      <c r="C184" s="316">
        <v>1207683</v>
      </c>
      <c r="D184" s="122">
        <f t="shared" si="4"/>
        <v>729344.5</v>
      </c>
      <c r="E184" s="360">
        <v>1937027.5</v>
      </c>
    </row>
    <row r="185" spans="1:10" ht="72" customHeight="1">
      <c r="A185" s="358" t="s">
        <v>246</v>
      </c>
      <c r="B185" s="100" t="s">
        <v>387</v>
      </c>
      <c r="C185" s="316">
        <v>6681332.19</v>
      </c>
      <c r="D185" s="122">
        <f t="shared" si="4"/>
        <v>-1605.7800000002608</v>
      </c>
      <c r="E185" s="360">
        <v>6679726.41</v>
      </c>
      <c r="F185" s="1"/>
      <c r="G185" s="1"/>
      <c r="H185" s="1"/>
      <c r="I185" s="1"/>
      <c r="J185" s="1"/>
    </row>
    <row r="186" spans="1:10" ht="81.75" customHeight="1">
      <c r="A186" s="359" t="s">
        <v>243</v>
      </c>
      <c r="B186" s="100" t="s">
        <v>388</v>
      </c>
      <c r="C186" s="316">
        <v>25081.9</v>
      </c>
      <c r="D186" s="122">
        <f t="shared" si="4"/>
        <v>10136.779999999999</v>
      </c>
      <c r="E186" s="360">
        <v>35218.68</v>
      </c>
      <c r="F186" s="1"/>
      <c r="G186" s="1"/>
      <c r="H186" s="1"/>
      <c r="I186" s="1"/>
      <c r="J186" s="1"/>
    </row>
    <row r="187" spans="1:10" ht="84.75" customHeight="1">
      <c r="A187" s="359" t="s">
        <v>384</v>
      </c>
      <c r="B187" s="100" t="s">
        <v>389</v>
      </c>
      <c r="C187" s="316">
        <v>2483104</v>
      </c>
      <c r="D187" s="122">
        <f t="shared" si="4"/>
        <v>1003545.5</v>
      </c>
      <c r="E187" s="360">
        <v>3486649.5</v>
      </c>
      <c r="F187" s="1"/>
      <c r="G187" s="1"/>
      <c r="H187" s="1"/>
      <c r="I187" s="1"/>
      <c r="J187" s="1"/>
    </row>
    <row r="188" spans="1:10" ht="63.75" customHeight="1">
      <c r="A188" s="136" t="s">
        <v>250</v>
      </c>
      <c r="B188" s="275" t="s">
        <v>390</v>
      </c>
      <c r="C188" s="360">
        <v>0</v>
      </c>
      <c r="D188" s="360">
        <f t="shared" si="4"/>
        <v>30304</v>
      </c>
      <c r="E188" s="360">
        <v>30304</v>
      </c>
      <c r="F188" s="1"/>
      <c r="G188" s="1"/>
      <c r="H188" s="1"/>
      <c r="I188" s="1"/>
      <c r="J188" s="1"/>
    </row>
    <row r="189" spans="1:10" ht="23.25" customHeight="1">
      <c r="A189" s="352" t="s">
        <v>115</v>
      </c>
      <c r="B189" s="318" t="s">
        <v>391</v>
      </c>
      <c r="C189" s="177">
        <v>10880127.6</v>
      </c>
      <c r="D189" s="177">
        <f t="shared" si="4"/>
        <v>3800495.16</v>
      </c>
      <c r="E189" s="177">
        <v>14680622.76</v>
      </c>
      <c r="F189" s="1"/>
      <c r="G189" s="1"/>
      <c r="H189" s="1"/>
      <c r="I189" s="1"/>
      <c r="J189" s="1"/>
    </row>
    <row r="190" spans="1:10" ht="24.75" customHeight="1">
      <c r="A190" s="352" t="s">
        <v>392</v>
      </c>
      <c r="B190" s="318" t="s">
        <v>393</v>
      </c>
      <c r="C190" s="177">
        <v>9442224</v>
      </c>
      <c r="D190" s="177">
        <f t="shared" si="4"/>
        <v>3800495.16</v>
      </c>
      <c r="E190" s="177">
        <v>13242719.16</v>
      </c>
      <c r="F190" s="1"/>
      <c r="G190" s="1"/>
      <c r="H190" s="1"/>
      <c r="I190" s="1"/>
      <c r="J190" s="1"/>
    </row>
    <row r="191" spans="1:10" ht="69.75" customHeight="1" thickBot="1">
      <c r="A191" s="136" t="s">
        <v>262</v>
      </c>
      <c r="B191" s="357" t="s">
        <v>403</v>
      </c>
      <c r="C191" s="360">
        <v>9442224</v>
      </c>
      <c r="D191" s="122">
        <f aca="true" t="shared" si="5" ref="D191:D198">E191-C191</f>
        <v>3800495.16</v>
      </c>
      <c r="E191" s="360">
        <v>13242719.16</v>
      </c>
      <c r="F191" s="1"/>
      <c r="G191" s="1"/>
      <c r="H191" s="1"/>
      <c r="I191" s="1"/>
      <c r="J191" s="1"/>
    </row>
    <row r="192" spans="1:10" ht="24.75" customHeight="1" thickBot="1">
      <c r="A192" s="99" t="s">
        <v>83</v>
      </c>
      <c r="B192" s="361">
        <v>907</v>
      </c>
      <c r="C192" s="354">
        <v>1307944.77</v>
      </c>
      <c r="D192" s="354">
        <f t="shared" si="5"/>
        <v>20415.35999999987</v>
      </c>
      <c r="E192" s="354">
        <v>1328360.13</v>
      </c>
      <c r="F192" s="1"/>
      <c r="G192" s="1"/>
      <c r="H192" s="1"/>
      <c r="I192" s="1"/>
      <c r="J192" s="1"/>
    </row>
    <row r="193" spans="1:10" ht="29.25" customHeight="1">
      <c r="A193" s="352" t="s">
        <v>39</v>
      </c>
      <c r="B193" s="138" t="s">
        <v>86</v>
      </c>
      <c r="C193" s="177">
        <v>1307944.77</v>
      </c>
      <c r="D193" s="177">
        <f t="shared" si="5"/>
        <v>20415.35999999987</v>
      </c>
      <c r="E193" s="177">
        <v>1328360.13</v>
      </c>
      <c r="F193" s="1"/>
      <c r="G193" s="1"/>
      <c r="H193" s="1"/>
      <c r="I193" s="1"/>
      <c r="J193" s="1"/>
    </row>
    <row r="194" spans="1:10" ht="59.25" customHeight="1">
      <c r="A194" s="352" t="s">
        <v>84</v>
      </c>
      <c r="B194" s="124" t="s">
        <v>85</v>
      </c>
      <c r="C194" s="177">
        <v>1307944.77</v>
      </c>
      <c r="D194" s="177">
        <f t="shared" si="5"/>
        <v>20415.35999999987</v>
      </c>
      <c r="E194" s="177">
        <v>1328360.13</v>
      </c>
      <c r="F194" s="1"/>
      <c r="G194" s="1"/>
      <c r="H194" s="1"/>
      <c r="I194" s="1"/>
      <c r="J194" s="1"/>
    </row>
    <row r="195" spans="1:10" ht="77.25" customHeight="1" thickBot="1">
      <c r="A195" s="277" t="s">
        <v>217</v>
      </c>
      <c r="B195" s="377" t="s">
        <v>404</v>
      </c>
      <c r="C195" s="374">
        <v>509915.28</v>
      </c>
      <c r="D195" s="374">
        <f t="shared" si="5"/>
        <v>20415.359999999986</v>
      </c>
      <c r="E195" s="374">
        <v>530330.64</v>
      </c>
      <c r="F195" s="1"/>
      <c r="G195" s="1"/>
      <c r="H195" s="1"/>
      <c r="I195" s="1"/>
      <c r="J195" s="1"/>
    </row>
    <row r="196" spans="1:10" ht="36" customHeight="1" thickBot="1">
      <c r="A196" s="107" t="s">
        <v>27</v>
      </c>
      <c r="B196" s="361">
        <v>909</v>
      </c>
      <c r="C196" s="158">
        <v>266200341.18</v>
      </c>
      <c r="D196" s="158">
        <f t="shared" si="5"/>
        <v>24092911.51999998</v>
      </c>
      <c r="E196" s="159">
        <v>290293252.7</v>
      </c>
      <c r="F196" s="1"/>
      <c r="G196" s="1"/>
      <c r="H196" s="1"/>
      <c r="I196" s="1"/>
      <c r="J196" s="1"/>
    </row>
    <row r="197" spans="1:10" ht="18.75" customHeight="1">
      <c r="A197" s="375" t="s">
        <v>28</v>
      </c>
      <c r="B197" s="138" t="s">
        <v>30</v>
      </c>
      <c r="C197" s="177">
        <v>264019332.23</v>
      </c>
      <c r="D197" s="139">
        <f t="shared" si="5"/>
        <v>24092911.52000001</v>
      </c>
      <c r="E197" s="376">
        <v>288112243.75</v>
      </c>
      <c r="F197" s="1"/>
      <c r="G197" s="1"/>
      <c r="H197" s="1"/>
      <c r="I197" s="1"/>
      <c r="J197" s="1"/>
    </row>
    <row r="198" spans="1:10" ht="21" customHeight="1">
      <c r="A198" s="362" t="s">
        <v>59</v>
      </c>
      <c r="B198" s="138" t="s">
        <v>60</v>
      </c>
      <c r="C198" s="177">
        <v>90161519.34</v>
      </c>
      <c r="D198" s="125">
        <f t="shared" si="5"/>
        <v>16905436.439999998</v>
      </c>
      <c r="E198" s="367">
        <v>107066955.78</v>
      </c>
      <c r="F198" s="1"/>
      <c r="G198" s="1"/>
      <c r="H198" s="1"/>
      <c r="I198" s="1"/>
      <c r="J198" s="1"/>
    </row>
    <row r="199" spans="1:10" ht="105" customHeight="1">
      <c r="A199" s="137" t="s">
        <v>339</v>
      </c>
      <c r="B199" s="386" t="s">
        <v>405</v>
      </c>
      <c r="C199" s="161">
        <v>22631179.65</v>
      </c>
      <c r="D199" s="360">
        <f aca="true" t="shared" si="6" ref="D199:D210">E199-C199</f>
        <v>329924.97000000253</v>
      </c>
      <c r="E199" s="122">
        <v>22961104.62</v>
      </c>
      <c r="F199" s="1"/>
      <c r="G199" s="1"/>
      <c r="H199" s="1"/>
      <c r="I199" s="1"/>
      <c r="J199" s="1"/>
    </row>
    <row r="200" spans="1:10" ht="66" customHeight="1">
      <c r="A200" s="137" t="s">
        <v>341</v>
      </c>
      <c r="B200" s="386" t="s">
        <v>406</v>
      </c>
      <c r="C200" s="161">
        <v>0</v>
      </c>
      <c r="D200" s="360">
        <f t="shared" si="6"/>
        <v>150000</v>
      </c>
      <c r="E200" s="122">
        <v>150000</v>
      </c>
      <c r="F200" s="1"/>
      <c r="G200" s="1"/>
      <c r="H200" s="1"/>
      <c r="I200" s="1"/>
      <c r="J200" s="1"/>
    </row>
    <row r="201" spans="1:10" ht="66" customHeight="1">
      <c r="A201" s="403" t="s">
        <v>343</v>
      </c>
      <c r="B201" s="386" t="s">
        <v>436</v>
      </c>
      <c r="C201" s="161">
        <v>8324587.94</v>
      </c>
      <c r="D201" s="360">
        <f t="shared" si="6"/>
        <v>73790.58999999892</v>
      </c>
      <c r="E201" s="122">
        <v>8398378.53</v>
      </c>
      <c r="F201" s="1"/>
      <c r="G201" s="1"/>
      <c r="H201" s="1"/>
      <c r="I201" s="1"/>
      <c r="J201" s="1"/>
    </row>
    <row r="202" spans="1:10" ht="140.25" customHeight="1">
      <c r="A202" s="137" t="s">
        <v>394</v>
      </c>
      <c r="B202" s="386" t="s">
        <v>407</v>
      </c>
      <c r="C202" s="161">
        <v>42469582</v>
      </c>
      <c r="D202" s="360">
        <f t="shared" si="6"/>
        <v>163528</v>
      </c>
      <c r="E202" s="122">
        <v>42633110</v>
      </c>
      <c r="F202" s="1"/>
      <c r="G202" s="1"/>
      <c r="H202" s="1"/>
      <c r="I202" s="1"/>
      <c r="J202" s="1"/>
    </row>
    <row r="203" spans="1:10" ht="69.75" customHeight="1">
      <c r="A203" s="137" t="s">
        <v>266</v>
      </c>
      <c r="B203" s="386" t="s">
        <v>408</v>
      </c>
      <c r="C203" s="387">
        <v>0</v>
      </c>
      <c r="D203" s="360">
        <f t="shared" si="6"/>
        <v>16188192.88</v>
      </c>
      <c r="E203" s="122">
        <v>16188192.88</v>
      </c>
      <c r="F203" s="1"/>
      <c r="G203" s="1"/>
      <c r="H203" s="1"/>
      <c r="I203" s="1"/>
      <c r="J203" s="1"/>
    </row>
    <row r="204" spans="1:10" ht="26.25" customHeight="1">
      <c r="A204" s="362" t="s">
        <v>29</v>
      </c>
      <c r="B204" s="138" t="s">
        <v>32</v>
      </c>
      <c r="C204" s="379">
        <v>160385997.29</v>
      </c>
      <c r="D204" s="177">
        <f t="shared" si="6"/>
        <v>3447248.4399999976</v>
      </c>
      <c r="E204" s="367">
        <v>163833245.73</v>
      </c>
      <c r="F204" s="1"/>
      <c r="G204" s="1"/>
      <c r="H204" s="1"/>
      <c r="I204" s="1"/>
      <c r="J204" s="1"/>
    </row>
    <row r="205" spans="1:10" ht="21" customHeight="1">
      <c r="A205" s="363" t="s">
        <v>31</v>
      </c>
      <c r="B205" s="124"/>
      <c r="C205" s="388">
        <v>115245911.13</v>
      </c>
      <c r="D205" s="125">
        <f t="shared" si="6"/>
        <v>1410722.9900000095</v>
      </c>
      <c r="E205" s="368">
        <v>116656634.12</v>
      </c>
      <c r="F205" s="1"/>
      <c r="G205" s="1"/>
      <c r="H205" s="1"/>
      <c r="I205" s="1"/>
      <c r="J205" s="1"/>
    </row>
    <row r="206" spans="1:10" ht="109.5" customHeight="1">
      <c r="A206" s="137" t="s">
        <v>345</v>
      </c>
      <c r="B206" s="389" t="s">
        <v>409</v>
      </c>
      <c r="C206" s="161">
        <v>10731670.69</v>
      </c>
      <c r="D206" s="360">
        <f t="shared" si="6"/>
        <v>1137035.9400000013</v>
      </c>
      <c r="E206" s="122">
        <v>11868706.63</v>
      </c>
      <c r="F206" s="1"/>
      <c r="G206" s="1"/>
      <c r="H206" s="1"/>
      <c r="I206" s="1"/>
      <c r="J206" s="1"/>
    </row>
    <row r="207" spans="1:10" ht="66" customHeight="1">
      <c r="A207" s="137" t="s">
        <v>348</v>
      </c>
      <c r="B207" s="386" t="s">
        <v>410</v>
      </c>
      <c r="C207" s="161">
        <v>0</v>
      </c>
      <c r="D207" s="360">
        <f t="shared" si="6"/>
        <v>1988909.33</v>
      </c>
      <c r="E207" s="122">
        <v>1988909.33</v>
      </c>
      <c r="F207" s="1"/>
      <c r="G207" s="1"/>
      <c r="H207" s="1"/>
      <c r="I207" s="1"/>
      <c r="J207" s="1"/>
    </row>
    <row r="208" spans="1:10" ht="81.75" customHeight="1">
      <c r="A208" s="137" t="s">
        <v>107</v>
      </c>
      <c r="B208" s="386" t="s">
        <v>411</v>
      </c>
      <c r="C208" s="273">
        <v>11070717.33</v>
      </c>
      <c r="D208" s="360">
        <f t="shared" si="6"/>
        <v>-2204291.369999999</v>
      </c>
      <c r="E208" s="122">
        <v>8866425.96</v>
      </c>
      <c r="F208" s="1"/>
      <c r="G208" s="1"/>
      <c r="H208" s="1"/>
      <c r="I208" s="1"/>
      <c r="J208" s="1"/>
    </row>
    <row r="209" spans="1:10" ht="72" customHeight="1">
      <c r="A209" s="137" t="s">
        <v>275</v>
      </c>
      <c r="B209" s="392" t="s">
        <v>412</v>
      </c>
      <c r="C209" s="161">
        <v>4843440</v>
      </c>
      <c r="D209" s="360">
        <f t="shared" si="6"/>
        <v>-156240</v>
      </c>
      <c r="E209" s="122">
        <v>4687200</v>
      </c>
      <c r="F209" s="1"/>
      <c r="G209" s="1"/>
      <c r="H209" s="1"/>
      <c r="I209" s="1"/>
      <c r="J209" s="1"/>
    </row>
    <row r="210" spans="1:10" ht="80.25" customHeight="1">
      <c r="A210" s="137" t="s">
        <v>395</v>
      </c>
      <c r="B210" s="275" t="s">
        <v>413</v>
      </c>
      <c r="C210" s="161">
        <v>5155101.6</v>
      </c>
      <c r="D210" s="360">
        <f t="shared" si="6"/>
        <v>377439.8400000008</v>
      </c>
      <c r="E210" s="122">
        <v>5532541.44</v>
      </c>
      <c r="F210" s="1"/>
      <c r="G210" s="1"/>
      <c r="H210" s="1"/>
      <c r="I210" s="1"/>
      <c r="J210" s="1"/>
    </row>
    <row r="211" spans="1:10" ht="161.25" customHeight="1">
      <c r="A211" s="137" t="s">
        <v>279</v>
      </c>
      <c r="B211" s="275" t="s">
        <v>414</v>
      </c>
      <c r="C211" s="161">
        <v>70288354.25</v>
      </c>
      <c r="D211" s="360">
        <f>E211-C211</f>
        <v>267869.25</v>
      </c>
      <c r="E211" s="122">
        <v>70556223.5</v>
      </c>
      <c r="F211" s="1"/>
      <c r="G211" s="1"/>
      <c r="H211" s="1"/>
      <c r="I211" s="1"/>
      <c r="J211" s="1"/>
    </row>
    <row r="212" spans="1:10" ht="26.25" customHeight="1">
      <c r="A212" s="363" t="s">
        <v>396</v>
      </c>
      <c r="B212" s="124"/>
      <c r="C212" s="380">
        <v>39066670.91</v>
      </c>
      <c r="D212" s="329">
        <f>E212-C212</f>
        <v>2013424.200000003</v>
      </c>
      <c r="E212" s="368">
        <v>41080095.11</v>
      </c>
      <c r="F212" s="1"/>
      <c r="G212" s="1"/>
      <c r="H212" s="1"/>
      <c r="I212" s="1"/>
      <c r="J212" s="1"/>
    </row>
    <row r="213" spans="1:10" ht="87" customHeight="1">
      <c r="A213" s="137" t="s">
        <v>397</v>
      </c>
      <c r="B213" s="275" t="s">
        <v>415</v>
      </c>
      <c r="C213" s="161">
        <v>9601200.87</v>
      </c>
      <c r="D213" s="360">
        <f>E213-C213</f>
        <v>170187.55000000075</v>
      </c>
      <c r="E213" s="122">
        <v>9771388.42</v>
      </c>
      <c r="F213" s="1"/>
      <c r="G213" s="1"/>
      <c r="H213" s="1"/>
      <c r="I213" s="1"/>
      <c r="J213" s="1"/>
    </row>
    <row r="214" spans="1:10" ht="61.5" customHeight="1">
      <c r="A214" s="137" t="s">
        <v>352</v>
      </c>
      <c r="B214" s="275" t="s">
        <v>416</v>
      </c>
      <c r="C214" s="161">
        <v>9854881.27</v>
      </c>
      <c r="D214" s="360">
        <f>E214-C214</f>
        <v>200000</v>
      </c>
      <c r="E214" s="122">
        <v>10054881.27</v>
      </c>
      <c r="F214" s="1"/>
      <c r="G214" s="1"/>
      <c r="H214" s="1"/>
      <c r="I214" s="1"/>
      <c r="J214" s="1"/>
    </row>
    <row r="215" spans="1:5" ht="78.75">
      <c r="A215" s="137" t="s">
        <v>270</v>
      </c>
      <c r="B215" s="386" t="s">
        <v>417</v>
      </c>
      <c r="C215" s="161">
        <v>0</v>
      </c>
      <c r="D215" s="360">
        <f>E215-C215</f>
        <v>1568904.26</v>
      </c>
      <c r="E215" s="316">
        <v>1568904.26</v>
      </c>
    </row>
    <row r="216" spans="1:5" ht="189">
      <c r="A216" s="137" t="s">
        <v>276</v>
      </c>
      <c r="B216" s="386" t="s">
        <v>418</v>
      </c>
      <c r="C216" s="161">
        <v>15547110.25</v>
      </c>
      <c r="D216" s="360">
        <f>E216-C216</f>
        <v>54841.25</v>
      </c>
      <c r="E216" s="122">
        <v>15601951.5</v>
      </c>
    </row>
    <row r="217" spans="1:5" ht="84" customHeight="1">
      <c r="A217" s="137" t="s">
        <v>281</v>
      </c>
      <c r="B217" s="386" t="s">
        <v>419</v>
      </c>
      <c r="C217" s="161">
        <v>821389.6</v>
      </c>
      <c r="D217" s="360">
        <f>E217-C217</f>
        <v>19491.140000000014</v>
      </c>
      <c r="E217" s="122">
        <v>840880.74</v>
      </c>
    </row>
    <row r="218" spans="1:5" ht="157.5">
      <c r="A218" s="137" t="s">
        <v>300</v>
      </c>
      <c r="B218" s="386" t="s">
        <v>420</v>
      </c>
      <c r="C218" s="378">
        <v>6073415.25</v>
      </c>
      <c r="D218" s="360">
        <f>E218-C218</f>
        <v>23101.25</v>
      </c>
      <c r="E218" s="122">
        <v>6096516.5</v>
      </c>
    </row>
    <row r="219" spans="1:5" ht="15.75">
      <c r="A219" s="323" t="s">
        <v>398</v>
      </c>
      <c r="B219" s="393" t="s">
        <v>421</v>
      </c>
      <c r="C219" s="381">
        <v>7222904.89</v>
      </c>
      <c r="D219" s="177">
        <f aca="true" t="shared" si="7" ref="D219:D229">E219-C219</f>
        <v>543716.6200000001</v>
      </c>
      <c r="E219" s="369">
        <v>7766621.51</v>
      </c>
    </row>
    <row r="220" spans="1:5" ht="83.25" customHeight="1">
      <c r="A220" s="137" t="s">
        <v>399</v>
      </c>
      <c r="B220" s="140" t="s">
        <v>422</v>
      </c>
      <c r="C220" s="378">
        <v>6204580.75</v>
      </c>
      <c r="D220" s="360">
        <f t="shared" si="7"/>
        <v>51184.21999999974</v>
      </c>
      <c r="E220" s="370">
        <v>6255764.97</v>
      </c>
    </row>
    <row r="221" spans="1:5" ht="63">
      <c r="A221" s="137" t="s">
        <v>289</v>
      </c>
      <c r="B221" s="140" t="s">
        <v>423</v>
      </c>
      <c r="C221" s="384">
        <v>0</v>
      </c>
      <c r="D221" s="360">
        <f t="shared" si="7"/>
        <v>492532.4</v>
      </c>
      <c r="E221" s="115">
        <v>492532.4</v>
      </c>
    </row>
    <row r="222" spans="1:255" s="2" customFormat="1" ht="15.75">
      <c r="A222" s="364" t="s">
        <v>112</v>
      </c>
      <c r="B222" s="393" t="s">
        <v>113</v>
      </c>
      <c r="C222" s="385">
        <v>593712</v>
      </c>
      <c r="D222" s="177">
        <f t="shared" si="7"/>
        <v>9000</v>
      </c>
      <c r="E222" s="177">
        <v>602712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2" customFormat="1" ht="66" customHeight="1">
      <c r="A223" s="121" t="s">
        <v>108</v>
      </c>
      <c r="B223" s="140" t="s">
        <v>114</v>
      </c>
      <c r="C223" s="161">
        <v>0</v>
      </c>
      <c r="D223" s="360">
        <f t="shared" si="7"/>
        <v>9000</v>
      </c>
      <c r="E223" s="115">
        <v>9000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2" customFormat="1" ht="21.75" customHeight="1">
      <c r="A224" s="362" t="s">
        <v>400</v>
      </c>
      <c r="B224" s="393" t="s">
        <v>424</v>
      </c>
      <c r="C224" s="385">
        <v>5655198.71</v>
      </c>
      <c r="D224" s="177">
        <f t="shared" si="7"/>
        <v>3187510.0200000005</v>
      </c>
      <c r="E224" s="177">
        <v>8842708.73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2" customFormat="1" ht="63">
      <c r="A225" s="137" t="s">
        <v>272</v>
      </c>
      <c r="B225" s="140" t="s">
        <v>425</v>
      </c>
      <c r="C225" s="161">
        <v>0</v>
      </c>
      <c r="D225" s="360">
        <f>E225-C225</f>
        <v>3169135.02</v>
      </c>
      <c r="E225" s="122">
        <v>3169135.02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2" customFormat="1" ht="63">
      <c r="A226" s="284" t="s">
        <v>356</v>
      </c>
      <c r="B226" s="140" t="s">
        <v>426</v>
      </c>
      <c r="C226" s="161">
        <v>44650</v>
      </c>
      <c r="D226" s="360">
        <f>E226-C226</f>
        <v>18375</v>
      </c>
      <c r="E226" s="122">
        <v>63025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2" customFormat="1" ht="31.5">
      <c r="A227" s="394" t="s">
        <v>116</v>
      </c>
      <c r="B227" s="395" t="s">
        <v>427</v>
      </c>
      <c r="C227" s="397">
        <v>4901000</v>
      </c>
      <c r="D227" s="354">
        <f>E227-C227</f>
        <v>187142.1900000004</v>
      </c>
      <c r="E227" s="354">
        <v>5088142.19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2" customFormat="1" ht="15.75">
      <c r="A228" s="362" t="s">
        <v>39</v>
      </c>
      <c r="B228" s="393" t="s">
        <v>117</v>
      </c>
      <c r="C228" s="396">
        <v>4901000</v>
      </c>
      <c r="D228" s="177">
        <f t="shared" si="7"/>
        <v>187142.1900000004</v>
      </c>
      <c r="E228" s="177">
        <v>5088142.19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2" customFormat="1" ht="31.5">
      <c r="A229" s="362" t="s">
        <v>40</v>
      </c>
      <c r="B229" s="393" t="s">
        <v>118</v>
      </c>
      <c r="C229" s="385">
        <v>4592000</v>
      </c>
      <c r="D229" s="177">
        <f t="shared" si="7"/>
        <v>20000</v>
      </c>
      <c r="E229" s="177">
        <v>4612000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2" customFormat="1" ht="47.25">
      <c r="A230" s="365" t="s">
        <v>87</v>
      </c>
      <c r="B230" s="140" t="s">
        <v>119</v>
      </c>
      <c r="C230" s="383">
        <v>365329.12</v>
      </c>
      <c r="D230" s="360">
        <f aca="true" t="shared" si="8" ref="D230:D238">E230-C230</f>
        <v>20000</v>
      </c>
      <c r="E230" s="371">
        <v>385329.12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2" customFormat="1" ht="15.75">
      <c r="A231" s="323" t="s">
        <v>401</v>
      </c>
      <c r="B231" s="393" t="s">
        <v>428</v>
      </c>
      <c r="C231" s="385">
        <v>300000</v>
      </c>
      <c r="D231" s="177">
        <f t="shared" si="8"/>
        <v>167142.19</v>
      </c>
      <c r="E231" s="367">
        <v>467142.19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2" customFormat="1" ht="31.5">
      <c r="A232" s="137" t="s">
        <v>360</v>
      </c>
      <c r="B232" s="140" t="s">
        <v>429</v>
      </c>
      <c r="C232" s="161">
        <v>300000</v>
      </c>
      <c r="D232" s="360">
        <f>E232-C232</f>
        <v>167142.19</v>
      </c>
      <c r="E232" s="372">
        <v>467142.19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2" customFormat="1" ht="15.75">
      <c r="A233" s="366" t="s">
        <v>80</v>
      </c>
      <c r="B233" s="395" t="s">
        <v>430</v>
      </c>
      <c r="C233" s="397">
        <v>1451987.15</v>
      </c>
      <c r="D233" s="354">
        <f t="shared" si="8"/>
        <v>510809.5</v>
      </c>
      <c r="E233" s="354">
        <v>1962796.65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2" customFormat="1" ht="15.75">
      <c r="A234" s="362" t="s">
        <v>39</v>
      </c>
      <c r="B234" s="393" t="s">
        <v>82</v>
      </c>
      <c r="C234" s="398">
        <v>1451987.15</v>
      </c>
      <c r="D234" s="125">
        <f t="shared" si="8"/>
        <v>510809.5</v>
      </c>
      <c r="E234" s="177">
        <v>1962796.65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2" customFormat="1" ht="31.5">
      <c r="A235" s="362" t="s">
        <v>40</v>
      </c>
      <c r="B235" s="393" t="s">
        <v>81</v>
      </c>
      <c r="C235" s="398">
        <v>1451987.15</v>
      </c>
      <c r="D235" s="125">
        <f t="shared" si="8"/>
        <v>510809.5</v>
      </c>
      <c r="E235" s="177">
        <v>1962796.65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2" customFormat="1" ht="94.5">
      <c r="A236" s="365" t="s">
        <v>431</v>
      </c>
      <c r="B236" s="140" t="s">
        <v>432</v>
      </c>
      <c r="C236" s="161">
        <v>1215410.75</v>
      </c>
      <c r="D236" s="360">
        <f t="shared" si="8"/>
        <v>31210.5</v>
      </c>
      <c r="E236" s="371">
        <v>1246621.25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2" customFormat="1" ht="94.5">
      <c r="A237" s="121" t="s">
        <v>221</v>
      </c>
      <c r="B237" s="275" t="s">
        <v>433</v>
      </c>
      <c r="C237" s="382">
        <v>0</v>
      </c>
      <c r="D237" s="360">
        <f t="shared" si="8"/>
        <v>434873.21</v>
      </c>
      <c r="E237" s="373">
        <v>434873.21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2" customFormat="1" ht="47.25">
      <c r="A238" s="121" t="s">
        <v>223</v>
      </c>
      <c r="B238" s="400" t="s">
        <v>434</v>
      </c>
      <c r="C238" s="370">
        <v>0</v>
      </c>
      <c r="D238" s="360">
        <f t="shared" si="8"/>
        <v>44725.79</v>
      </c>
      <c r="E238" s="373">
        <v>44725.79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2" customFormat="1" ht="15.75">
      <c r="A239" s="394" t="s">
        <v>402</v>
      </c>
      <c r="B239" s="399"/>
      <c r="C239" s="401">
        <v>370828740.46</v>
      </c>
      <c r="D239" s="354">
        <f>E239-C239</f>
        <v>51432608.860000014</v>
      </c>
      <c r="E239" s="354">
        <v>422261349.32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2" customFormat="1" ht="15.75">
      <c r="A240" s="32"/>
      <c r="B240" s="64"/>
      <c r="C240" s="23"/>
      <c r="D240" s="52"/>
      <c r="E240" s="5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2" customFormat="1" ht="15.75">
      <c r="A241" s="61"/>
      <c r="B241" s="64"/>
      <c r="C241" s="23"/>
      <c r="D241" s="402"/>
      <c r="E241" s="5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2" customFormat="1" ht="15.75">
      <c r="A242" s="32"/>
      <c r="B242" s="64"/>
      <c r="C242" s="23"/>
      <c r="D242" s="52"/>
      <c r="E242" s="5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2" customFormat="1" ht="15.75">
      <c r="A243" s="68"/>
      <c r="B243" s="64"/>
      <c r="C243" s="23"/>
      <c r="D243" s="52"/>
      <c r="E243" s="5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2" customFormat="1" ht="15.75">
      <c r="A244" s="32"/>
      <c r="B244" s="69"/>
      <c r="C244" s="29"/>
      <c r="D244" s="34"/>
      <c r="E244" s="2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2" customFormat="1" ht="15.75">
      <c r="A245" s="32"/>
      <c r="B245" s="69"/>
      <c r="C245" s="29"/>
      <c r="D245" s="34"/>
      <c r="E245" s="2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2" customFormat="1" ht="15.75">
      <c r="A246" s="32"/>
      <c r="B246" s="69"/>
      <c r="C246" s="29"/>
      <c r="D246" s="34"/>
      <c r="E246" s="2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2" customFormat="1" ht="15.75">
      <c r="A247" s="63"/>
      <c r="B247" s="69"/>
      <c r="C247" s="29"/>
      <c r="D247" s="34"/>
      <c r="E247" s="2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2" customFormat="1" ht="15.75">
      <c r="A248" s="63"/>
      <c r="B248" s="69"/>
      <c r="C248" s="29"/>
      <c r="D248" s="70"/>
      <c r="E248" s="2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2" customFormat="1" ht="15.75">
      <c r="A249" s="65"/>
      <c r="B249" s="71"/>
      <c r="C249" s="29"/>
      <c r="D249" s="34"/>
      <c r="E249" s="2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2" customFormat="1" ht="15.75">
      <c r="A250" s="62"/>
      <c r="B250" s="69"/>
      <c r="C250" s="29"/>
      <c r="D250" s="34"/>
      <c r="E250" s="2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2" customFormat="1" ht="15.75">
      <c r="A251" s="66"/>
      <c r="B251" s="69"/>
      <c r="C251" s="29"/>
      <c r="D251" s="34"/>
      <c r="E251" s="2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2" customFormat="1" ht="15.75">
      <c r="A252" s="33"/>
      <c r="B252" s="72"/>
      <c r="C252" s="29"/>
      <c r="D252" s="34"/>
      <c r="E252" s="2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2" customFormat="1" ht="15.75">
      <c r="A253" s="33"/>
      <c r="B253" s="69"/>
      <c r="C253" s="29"/>
      <c r="D253" s="34"/>
      <c r="E253" s="2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2" customFormat="1" ht="15.75">
      <c r="A254" s="33"/>
      <c r="B254" s="69"/>
      <c r="C254" s="29"/>
      <c r="D254" s="70"/>
      <c r="E254" s="2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2" customFormat="1" ht="15.75">
      <c r="A255" s="32"/>
      <c r="B255" s="73"/>
      <c r="C255" s="29"/>
      <c r="D255" s="34"/>
      <c r="E255" s="2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2" customFormat="1" ht="15.75">
      <c r="A256" s="66"/>
      <c r="B256" s="69"/>
      <c r="C256" s="29"/>
      <c r="D256" s="70"/>
      <c r="E256" s="2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2" customFormat="1" ht="15.75">
      <c r="A257" s="33"/>
      <c r="B257" s="71"/>
      <c r="C257" s="29"/>
      <c r="D257" s="34"/>
      <c r="E257" s="2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2" customFormat="1" ht="15.75">
      <c r="A258" s="33"/>
      <c r="B258" s="69"/>
      <c r="C258" s="29"/>
      <c r="D258" s="29"/>
      <c r="E258" s="2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2" customFormat="1" ht="15.75">
      <c r="A259" s="33"/>
      <c r="B259" s="72"/>
      <c r="C259" s="29"/>
      <c r="D259" s="29"/>
      <c r="E259" s="2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2" customFormat="1" ht="15.75">
      <c r="A260" s="32"/>
      <c r="B260" s="69"/>
      <c r="C260" s="29"/>
      <c r="D260" s="29"/>
      <c r="E260" s="2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2" customFormat="1" ht="15.75">
      <c r="A261" s="32"/>
      <c r="B261" s="71"/>
      <c r="C261" s="29"/>
      <c r="D261" s="34"/>
      <c r="E261" s="2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2" customFormat="1" ht="15.75">
      <c r="A262" s="74"/>
      <c r="B262" s="69"/>
      <c r="C262" s="29"/>
      <c r="D262" s="34"/>
      <c r="E262" s="2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2" customFormat="1" ht="15.75">
      <c r="A263" s="75"/>
      <c r="B263" s="69"/>
      <c r="C263" s="29"/>
      <c r="D263" s="34"/>
      <c r="E263" s="2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2" customFormat="1" ht="15.75">
      <c r="A264" s="66"/>
      <c r="B264" s="69"/>
      <c r="C264" s="29"/>
      <c r="D264" s="34"/>
      <c r="E264" s="2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2" customFormat="1" ht="15.75">
      <c r="A265" s="32"/>
      <c r="B265" s="71"/>
      <c r="C265" s="76"/>
      <c r="D265" s="76"/>
      <c r="E265" s="7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2" customFormat="1" ht="15.75">
      <c r="A266" s="32"/>
      <c r="B266" s="71"/>
      <c r="C266" s="76"/>
      <c r="D266" s="76"/>
      <c r="E266" s="7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2" customFormat="1" ht="15.75">
      <c r="A267" s="32"/>
      <c r="B267" s="77"/>
      <c r="C267" s="76"/>
      <c r="D267" s="76"/>
      <c r="E267" s="7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2" customFormat="1" ht="15.75">
      <c r="A268" s="32"/>
      <c r="B268" s="77"/>
      <c r="C268" s="76"/>
      <c r="D268" s="76"/>
      <c r="E268" s="7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2" customFormat="1" ht="15.75">
      <c r="A269" s="65"/>
      <c r="B269" s="77"/>
      <c r="C269" s="76"/>
      <c r="D269" s="76"/>
      <c r="E269" s="7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2" customFormat="1" ht="15.75">
      <c r="A270" s="32"/>
      <c r="B270" s="77"/>
      <c r="C270" s="76"/>
      <c r="D270" s="76"/>
      <c r="E270" s="7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2" customFormat="1" ht="15.75">
      <c r="A271" s="32"/>
      <c r="B271" s="77"/>
      <c r="C271" s="76"/>
      <c r="D271" s="76"/>
      <c r="E271" s="7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2" customFormat="1" ht="15.75">
      <c r="A272" s="32"/>
      <c r="B272" s="77"/>
      <c r="C272" s="76"/>
      <c r="D272" s="76"/>
      <c r="E272" s="7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2" customFormat="1" ht="15.75">
      <c r="A273" s="78"/>
      <c r="B273" s="77"/>
      <c r="C273" s="76"/>
      <c r="D273" s="76"/>
      <c r="E273" s="7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2" customFormat="1" ht="15.75">
      <c r="A274" s="78"/>
      <c r="B274" s="77"/>
      <c r="C274" s="76"/>
      <c r="D274" s="76"/>
      <c r="E274" s="7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2" customFormat="1" ht="15.75">
      <c r="A275" s="78"/>
      <c r="B275" s="77"/>
      <c r="C275" s="76"/>
      <c r="D275" s="76"/>
      <c r="E275" s="7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2" customFormat="1" ht="15.75">
      <c r="A276" s="78"/>
      <c r="B276" s="77"/>
      <c r="C276" s="76"/>
      <c r="D276" s="76"/>
      <c r="E276" s="7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2" customFormat="1" ht="15.75">
      <c r="A277" s="78"/>
      <c r="B277" s="77"/>
      <c r="C277" s="76"/>
      <c r="D277" s="76"/>
      <c r="E277" s="7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2" customFormat="1" ht="15.75">
      <c r="A278" s="78"/>
      <c r="B278" s="77"/>
      <c r="C278" s="76"/>
      <c r="D278" s="76"/>
      <c r="E278" s="7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2" customFormat="1" ht="15.75">
      <c r="A279" s="78"/>
      <c r="B279" s="77"/>
      <c r="C279" s="76"/>
      <c r="D279" s="76"/>
      <c r="E279" s="7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2" customFormat="1" ht="15.75">
      <c r="A280" s="78"/>
      <c r="B280" s="77"/>
      <c r="C280" s="76"/>
      <c r="D280" s="76"/>
      <c r="E280" s="7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2" customFormat="1" ht="15.75">
      <c r="A281" s="78"/>
      <c r="B281" s="77"/>
      <c r="C281" s="76"/>
      <c r="D281" s="76"/>
      <c r="E281" s="7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2" customFormat="1" ht="15.75">
      <c r="A282" s="78"/>
      <c r="B282" s="77"/>
      <c r="C282" s="76"/>
      <c r="D282" s="76"/>
      <c r="E282" s="7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2" customFormat="1" ht="15.75">
      <c r="A283" s="78"/>
      <c r="B283" s="77"/>
      <c r="C283" s="76"/>
      <c r="D283" s="76"/>
      <c r="E283" s="7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2" customFormat="1" ht="15.75">
      <c r="A284" s="78"/>
      <c r="B284" s="77"/>
      <c r="C284" s="76"/>
      <c r="D284" s="76"/>
      <c r="E284" s="7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2" customFormat="1" ht="15.75">
      <c r="A285" s="78"/>
      <c r="B285" s="77"/>
      <c r="C285" s="76"/>
      <c r="D285" s="76"/>
      <c r="E285" s="7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2" customFormat="1" ht="15.75">
      <c r="A286" s="78"/>
      <c r="B286" s="77"/>
      <c r="C286" s="76"/>
      <c r="D286" s="76"/>
      <c r="E286" s="7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2" customFormat="1" ht="15.75">
      <c r="A287" s="78"/>
      <c r="B287" s="77"/>
      <c r="C287" s="76"/>
      <c r="D287" s="76"/>
      <c r="E287" s="7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2" customFormat="1" ht="15.75">
      <c r="A288" s="78"/>
      <c r="B288" s="77"/>
      <c r="C288" s="76"/>
      <c r="D288" s="76"/>
      <c r="E288" s="7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2" customFormat="1" ht="15.75">
      <c r="A289" s="78"/>
      <c r="B289" s="77"/>
      <c r="C289" s="76"/>
      <c r="D289" s="76"/>
      <c r="E289" s="7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2" customFormat="1" ht="15.75">
      <c r="A290" s="78"/>
      <c r="B290" s="77"/>
      <c r="C290" s="76"/>
      <c r="D290" s="76"/>
      <c r="E290" s="7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2" customFormat="1" ht="15.75">
      <c r="A291" s="78"/>
      <c r="B291" s="77"/>
      <c r="C291" s="76"/>
      <c r="D291" s="76"/>
      <c r="E291" s="7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2" customFormat="1" ht="15.75">
      <c r="A292" s="78"/>
      <c r="B292" s="77"/>
      <c r="C292" s="76"/>
      <c r="D292" s="76"/>
      <c r="E292" s="7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2" customFormat="1" ht="15.75">
      <c r="A293" s="78"/>
      <c r="B293" s="77"/>
      <c r="C293" s="76"/>
      <c r="D293" s="76"/>
      <c r="E293" s="7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2" customFormat="1" ht="15.75">
      <c r="A294" s="78"/>
      <c r="B294" s="77"/>
      <c r="C294" s="76"/>
      <c r="D294" s="76"/>
      <c r="E294" s="7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2" customFormat="1" ht="15.75">
      <c r="A295" s="78"/>
      <c r="B295" s="77"/>
      <c r="C295" s="76"/>
      <c r="D295" s="76"/>
      <c r="E295" s="7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2" customFormat="1" ht="15.75">
      <c r="A296" s="78"/>
      <c r="B296" s="77"/>
      <c r="C296" s="76"/>
      <c r="D296" s="76"/>
      <c r="E296" s="7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2" customFormat="1" ht="15.75">
      <c r="A297" s="78"/>
      <c r="B297" s="77"/>
      <c r="C297" s="76"/>
      <c r="D297" s="76"/>
      <c r="E297" s="7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2" customFormat="1" ht="15.75">
      <c r="A298" s="78"/>
      <c r="B298" s="77"/>
      <c r="C298" s="76"/>
      <c r="D298" s="76"/>
      <c r="E298" s="7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2" customFormat="1" ht="15.75">
      <c r="A299" s="78"/>
      <c r="B299" s="77"/>
      <c r="C299" s="76"/>
      <c r="D299" s="76"/>
      <c r="E299" s="7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2" customFormat="1" ht="15.75">
      <c r="A300" s="78"/>
      <c r="B300" s="77"/>
      <c r="C300" s="76"/>
      <c r="D300" s="76"/>
      <c r="E300" s="7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2" customFormat="1" ht="15.75">
      <c r="A301" s="78"/>
      <c r="B301" s="77"/>
      <c r="C301" s="76"/>
      <c r="D301" s="76"/>
      <c r="E301" s="7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2" customFormat="1" ht="15.75">
      <c r="A302" s="78"/>
      <c r="B302" s="77"/>
      <c r="C302" s="76"/>
      <c r="D302" s="76"/>
      <c r="E302" s="7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2" customFormat="1" ht="15.75">
      <c r="A303" s="78"/>
      <c r="B303" s="77"/>
      <c r="C303" s="76"/>
      <c r="D303" s="76"/>
      <c r="E303" s="7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2" customFormat="1" ht="15.75">
      <c r="A304" s="78"/>
      <c r="B304" s="77"/>
      <c r="C304" s="76"/>
      <c r="D304" s="76"/>
      <c r="E304" s="7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2" customFormat="1" ht="15.75">
      <c r="A305" s="78"/>
      <c r="B305" s="77"/>
      <c r="C305" s="76"/>
      <c r="D305" s="76"/>
      <c r="E305" s="7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2:5" ht="12.75">
      <c r="B306" s="77"/>
      <c r="C306" s="76"/>
      <c r="D306" s="76"/>
      <c r="E306" s="76"/>
    </row>
    <row r="307" spans="2:5" ht="12.75">
      <c r="B307" s="77"/>
      <c r="C307" s="76"/>
      <c r="D307" s="76"/>
      <c r="E307" s="76"/>
    </row>
    <row r="308" spans="2:5" ht="12.75">
      <c r="B308" s="77"/>
      <c r="C308" s="76"/>
      <c r="D308" s="76"/>
      <c r="E308" s="76"/>
    </row>
    <row r="309" spans="2:5" ht="12.75">
      <c r="B309" s="77"/>
      <c r="C309" s="76"/>
      <c r="D309" s="76"/>
      <c r="E309" s="76"/>
    </row>
    <row r="310" spans="2:5" ht="12.75">
      <c r="B310" s="77"/>
      <c r="C310" s="76"/>
      <c r="D310" s="76"/>
      <c r="E310" s="76"/>
    </row>
    <row r="311" spans="2:5" ht="12.75">
      <c r="B311" s="77"/>
      <c r="C311" s="76"/>
      <c r="D311" s="76"/>
      <c r="E311" s="76"/>
    </row>
    <row r="312" spans="2:5" ht="12.75">
      <c r="B312" s="77"/>
      <c r="C312" s="76"/>
      <c r="D312" s="76"/>
      <c r="E312" s="76"/>
    </row>
    <row r="313" spans="2:5" ht="12.75">
      <c r="B313" s="77"/>
      <c r="C313" s="76"/>
      <c r="D313" s="76"/>
      <c r="E313" s="76"/>
    </row>
    <row r="314" spans="2:5" ht="12.75">
      <c r="B314" s="77"/>
      <c r="C314" s="76"/>
      <c r="D314" s="76"/>
      <c r="E314" s="76"/>
    </row>
    <row r="315" spans="1:255" s="2" customFormat="1" ht="15.75">
      <c r="A315" s="78"/>
      <c r="B315" s="77"/>
      <c r="C315" s="76"/>
      <c r="D315" s="76"/>
      <c r="E315" s="7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s="2" customFormat="1" ht="15.75">
      <c r="A316" s="78"/>
      <c r="B316" s="77"/>
      <c r="C316" s="76"/>
      <c r="D316" s="76"/>
      <c r="E316" s="7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s="2" customFormat="1" ht="15.75">
      <c r="A317" s="78"/>
      <c r="B317" s="77"/>
      <c r="C317" s="76"/>
      <c r="D317" s="76"/>
      <c r="E317" s="7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s="2" customFormat="1" ht="15.75">
      <c r="A318" s="78"/>
      <c r="B318" s="77"/>
      <c r="C318" s="76"/>
      <c r="D318" s="76"/>
      <c r="E318" s="7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s="2" customFormat="1" ht="15.75">
      <c r="A319" s="78"/>
      <c r="B319" s="77"/>
      <c r="C319" s="76"/>
      <c r="D319" s="76"/>
      <c r="E319" s="7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s="2" customFormat="1" ht="15.75">
      <c r="A320" s="3"/>
      <c r="B320" s="77"/>
      <c r="C320" s="76"/>
      <c r="D320" s="76"/>
      <c r="E320" s="7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2" customFormat="1" ht="15.75">
      <c r="A321" s="3"/>
      <c r="B321" s="77"/>
      <c r="C321" s="76"/>
      <c r="D321" s="76"/>
      <c r="E321" s="7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2" customFormat="1" ht="15.75">
      <c r="A322" s="3"/>
      <c r="B322" s="77"/>
      <c r="C322" s="76"/>
      <c r="D322" s="76"/>
      <c r="E322" s="7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5" ht="12.75">
      <c r="A323" s="3"/>
      <c r="B323" s="77"/>
      <c r="C323" s="76"/>
      <c r="D323" s="76"/>
      <c r="E323" s="76"/>
    </row>
    <row r="324" spans="1:5" ht="12.75">
      <c r="A324" s="3"/>
      <c r="B324" s="77"/>
      <c r="C324" s="76"/>
      <c r="D324" s="76"/>
      <c r="E324" s="76"/>
    </row>
    <row r="325" spans="1:5" ht="12.75">
      <c r="A325" s="3"/>
      <c r="B325" s="77"/>
      <c r="C325" s="76"/>
      <c r="D325" s="76"/>
      <c r="E325" s="76"/>
    </row>
    <row r="326" spans="1:5" ht="12.75">
      <c r="A326" s="3"/>
      <c r="B326" s="77"/>
      <c r="C326" s="76"/>
      <c r="D326" s="76"/>
      <c r="E326" s="76"/>
    </row>
    <row r="327" spans="1:5" ht="12.75">
      <c r="A327" s="3"/>
      <c r="B327" s="77"/>
      <c r="C327" s="76"/>
      <c r="D327" s="76"/>
      <c r="E327" s="76"/>
    </row>
    <row r="328" spans="1:5" ht="12.75">
      <c r="A328" s="3"/>
      <c r="B328" s="77"/>
      <c r="C328" s="76"/>
      <c r="D328" s="76"/>
      <c r="E328" s="76"/>
    </row>
    <row r="329" spans="1:5" ht="12.75">
      <c r="A329" s="3"/>
      <c r="B329" s="77"/>
      <c r="C329" s="76"/>
      <c r="D329" s="76"/>
      <c r="E329" s="76"/>
    </row>
    <row r="330" spans="1:5" ht="12.75">
      <c r="A330" s="3"/>
      <c r="B330" s="77"/>
      <c r="C330" s="76"/>
      <c r="D330" s="76"/>
      <c r="E330" s="76"/>
    </row>
    <row r="331" spans="1:5" ht="12.75">
      <c r="A331" s="3"/>
      <c r="B331" s="77"/>
      <c r="C331" s="76"/>
      <c r="D331" s="76"/>
      <c r="E331" s="76"/>
    </row>
    <row r="332" spans="1:5" ht="12.75">
      <c r="A332" s="3"/>
      <c r="B332" s="77"/>
      <c r="C332" s="76"/>
      <c r="D332" s="76"/>
      <c r="E332" s="76"/>
    </row>
    <row r="333" spans="1:5" ht="12.75">
      <c r="A333" s="3"/>
      <c r="B333" s="77"/>
      <c r="C333" s="76"/>
      <c r="D333" s="76"/>
      <c r="E333" s="76"/>
    </row>
    <row r="334" spans="1:5" ht="12.75">
      <c r="A334" s="3"/>
      <c r="B334" s="77"/>
      <c r="C334" s="76"/>
      <c r="D334" s="76"/>
      <c r="E334" s="76"/>
    </row>
    <row r="335" spans="1:5" ht="12.75">
      <c r="A335" s="3"/>
      <c r="B335" s="77"/>
      <c r="C335" s="76"/>
      <c r="D335" s="76"/>
      <c r="E335" s="76"/>
    </row>
    <row r="336" spans="1:5" ht="12.75">
      <c r="A336" s="3"/>
      <c r="B336" s="77"/>
      <c r="C336" s="76"/>
      <c r="D336" s="76"/>
      <c r="E336" s="76"/>
    </row>
    <row r="337" spans="1:5" ht="12.75">
      <c r="A337" s="3"/>
      <c r="B337" s="77"/>
      <c r="C337" s="76"/>
      <c r="D337" s="76"/>
      <c r="E337" s="76"/>
    </row>
    <row r="338" spans="1:5" ht="12.75">
      <c r="A338" s="3"/>
      <c r="B338" s="77"/>
      <c r="C338" s="76"/>
      <c r="D338" s="76"/>
      <c r="E338" s="76"/>
    </row>
    <row r="339" spans="1:5" ht="12.75">
      <c r="A339" s="3"/>
      <c r="B339" s="77"/>
      <c r="C339" s="76"/>
      <c r="D339" s="76"/>
      <c r="E339" s="76"/>
    </row>
    <row r="340" spans="1:5" ht="12.75">
      <c r="A340" s="3"/>
      <c r="B340" s="77"/>
      <c r="C340" s="76"/>
      <c r="D340" s="76"/>
      <c r="E340" s="76"/>
    </row>
    <row r="341" spans="1:5" ht="12.75">
      <c r="A341" s="3"/>
      <c r="B341" s="77"/>
      <c r="C341" s="76"/>
      <c r="D341" s="76"/>
      <c r="E341" s="76"/>
    </row>
    <row r="342" spans="1:5" ht="12.75">
      <c r="A342" s="3"/>
      <c r="B342" s="77"/>
      <c r="C342" s="76"/>
      <c r="D342" s="76"/>
      <c r="E342" s="76"/>
    </row>
    <row r="343" spans="1:5" ht="12.75">
      <c r="A343" s="3"/>
      <c r="B343" s="77"/>
      <c r="C343" s="76"/>
      <c r="D343" s="76"/>
      <c r="E343" s="76"/>
    </row>
    <row r="344" spans="1:5" ht="12.75">
      <c r="A344" s="3"/>
      <c r="B344" s="77"/>
      <c r="C344" s="76"/>
      <c r="D344" s="76"/>
      <c r="E344" s="76"/>
    </row>
    <row r="345" spans="1:5" ht="12.75">
      <c r="A345" s="3"/>
      <c r="B345" s="77"/>
      <c r="C345" s="76"/>
      <c r="D345" s="76"/>
      <c r="E345" s="76"/>
    </row>
    <row r="346" spans="1:5" ht="12.75">
      <c r="A346" s="3"/>
      <c r="B346" s="77"/>
      <c r="C346" s="76"/>
      <c r="D346" s="76"/>
      <c r="E346" s="76"/>
    </row>
    <row r="347" spans="1:5" ht="12.75">
      <c r="A347" s="3"/>
      <c r="B347" s="77"/>
      <c r="C347" s="76"/>
      <c r="D347" s="76"/>
      <c r="E347" s="76"/>
    </row>
    <row r="348" spans="1:5" ht="12.75">
      <c r="A348" s="3"/>
      <c r="B348" s="77"/>
      <c r="C348" s="76"/>
      <c r="D348" s="76"/>
      <c r="E348" s="76"/>
    </row>
    <row r="349" spans="1:5" ht="12.75">
      <c r="A349" s="3"/>
      <c r="B349" s="77"/>
      <c r="C349" s="76"/>
      <c r="D349" s="76"/>
      <c r="E349" s="76"/>
    </row>
    <row r="350" spans="1:5" ht="12.75">
      <c r="A350" s="3"/>
      <c r="B350" s="77"/>
      <c r="C350" s="76"/>
      <c r="D350" s="76"/>
      <c r="E350" s="76"/>
    </row>
    <row r="351" spans="1:5" ht="12.75">
      <c r="A351" s="3"/>
      <c r="B351" s="77"/>
      <c r="C351" s="76"/>
      <c r="D351" s="76"/>
      <c r="E351" s="76"/>
    </row>
    <row r="352" spans="1:5" ht="12.75">
      <c r="A352" s="3"/>
      <c r="B352" s="77"/>
      <c r="C352" s="76"/>
      <c r="D352" s="76"/>
      <c r="E352" s="76"/>
    </row>
    <row r="353" spans="1:5" ht="12.75">
      <c r="A353" s="3"/>
      <c r="B353" s="77"/>
      <c r="C353" s="76"/>
      <c r="D353" s="76"/>
      <c r="E353" s="76"/>
    </row>
    <row r="354" spans="1:5" ht="12.75">
      <c r="A354" s="3"/>
      <c r="B354" s="77"/>
      <c r="C354" s="76"/>
      <c r="D354" s="76"/>
      <c r="E354" s="76"/>
    </row>
    <row r="355" spans="1:5" ht="12.75">
      <c r="A355" s="3"/>
      <c r="B355" s="77"/>
      <c r="C355" s="76"/>
      <c r="D355" s="76"/>
      <c r="E355" s="76"/>
    </row>
    <row r="356" spans="1:5" ht="12.75">
      <c r="A356" s="3"/>
      <c r="B356" s="77"/>
      <c r="C356" s="76"/>
      <c r="D356" s="76"/>
      <c r="E356" s="76"/>
    </row>
    <row r="357" spans="1:5" ht="12.75">
      <c r="A357" s="3"/>
      <c r="B357" s="77"/>
      <c r="C357" s="76"/>
      <c r="D357" s="76"/>
      <c r="E357" s="76"/>
    </row>
    <row r="358" spans="1:5" ht="12.75">
      <c r="A358" s="3"/>
      <c r="B358" s="77"/>
      <c r="C358" s="76"/>
      <c r="D358" s="76"/>
      <c r="E358" s="76"/>
    </row>
    <row r="359" spans="1:5" ht="12.75">
      <c r="A359" s="3"/>
      <c r="B359" s="77"/>
      <c r="C359" s="76"/>
      <c r="D359" s="76"/>
      <c r="E359" s="76"/>
    </row>
    <row r="360" spans="1:5" ht="12.75">
      <c r="A360" s="3"/>
      <c r="B360" s="77"/>
      <c r="C360" s="76"/>
      <c r="D360" s="76"/>
      <c r="E360" s="76"/>
    </row>
    <row r="361" spans="1:5" ht="12.75">
      <c r="A361" s="3"/>
      <c r="B361" s="77"/>
      <c r="C361" s="76"/>
      <c r="D361" s="76"/>
      <c r="E361" s="76"/>
    </row>
    <row r="362" spans="1:5" ht="12.75">
      <c r="A362" s="3"/>
      <c r="B362" s="77"/>
      <c r="C362" s="76"/>
      <c r="D362" s="76"/>
      <c r="E362" s="76"/>
    </row>
    <row r="363" spans="1:5" ht="12.75">
      <c r="A363" s="3"/>
      <c r="B363" s="77"/>
      <c r="C363" s="76"/>
      <c r="D363" s="76"/>
      <c r="E363" s="76"/>
    </row>
    <row r="364" spans="1:5" ht="12.75">
      <c r="A364" s="3"/>
      <c r="B364" s="77"/>
      <c r="C364" s="76"/>
      <c r="D364" s="76"/>
      <c r="E364" s="76"/>
    </row>
    <row r="365" spans="1:5" ht="12.75">
      <c r="A365" s="3"/>
      <c r="B365" s="77"/>
      <c r="C365" s="76"/>
      <c r="D365" s="76"/>
      <c r="E365" s="76"/>
    </row>
    <row r="366" spans="1:5" ht="12.75">
      <c r="A366" s="3"/>
      <c r="B366" s="77"/>
      <c r="C366" s="76"/>
      <c r="D366" s="76"/>
      <c r="E366" s="76"/>
    </row>
    <row r="367" spans="1:5" ht="12.75">
      <c r="A367" s="3"/>
      <c r="B367" s="77"/>
      <c r="C367" s="76"/>
      <c r="D367" s="76"/>
      <c r="E367" s="76"/>
    </row>
    <row r="368" spans="1:5" ht="12.75">
      <c r="A368" s="3"/>
      <c r="B368" s="77"/>
      <c r="C368" s="76"/>
      <c r="D368" s="76"/>
      <c r="E368" s="76"/>
    </row>
    <row r="369" spans="1:5" ht="12.75">
      <c r="A369" s="3"/>
      <c r="B369" s="77"/>
      <c r="C369" s="76"/>
      <c r="D369" s="76"/>
      <c r="E369" s="76"/>
    </row>
    <row r="370" spans="1:5" ht="12.75">
      <c r="A370" s="3"/>
      <c r="B370" s="77"/>
      <c r="C370" s="76"/>
      <c r="D370" s="76"/>
      <c r="E370" s="76"/>
    </row>
    <row r="371" spans="1:5" ht="12.75">
      <c r="A371" s="3"/>
      <c r="B371" s="77"/>
      <c r="C371" s="76"/>
      <c r="D371" s="76"/>
      <c r="E371" s="76"/>
    </row>
    <row r="372" spans="1:5" ht="12.75">
      <c r="A372" s="3"/>
      <c r="B372" s="77"/>
      <c r="C372" s="76"/>
      <c r="D372" s="76"/>
      <c r="E372" s="76"/>
    </row>
    <row r="373" spans="1:5" ht="12.75">
      <c r="A373" s="3"/>
      <c r="B373" s="77"/>
      <c r="C373" s="76"/>
      <c r="D373" s="76"/>
      <c r="E373" s="76"/>
    </row>
    <row r="374" spans="1:5" ht="12.75">
      <c r="A374" s="3"/>
      <c r="B374" s="77"/>
      <c r="C374" s="76"/>
      <c r="D374" s="76"/>
      <c r="E374" s="76"/>
    </row>
    <row r="375" spans="1:5" ht="12.75">
      <c r="A375" s="3"/>
      <c r="B375" s="77"/>
      <c r="C375" s="76"/>
      <c r="D375" s="76"/>
      <c r="E375" s="76"/>
    </row>
    <row r="376" spans="1:5" ht="12.75">
      <c r="A376" s="3"/>
      <c r="B376" s="77"/>
      <c r="C376" s="76"/>
      <c r="D376" s="76"/>
      <c r="E376" s="76"/>
    </row>
    <row r="377" spans="1:5" ht="12.75">
      <c r="A377" s="3"/>
      <c r="B377" s="77"/>
      <c r="C377" s="76"/>
      <c r="D377" s="76"/>
      <c r="E377" s="76"/>
    </row>
    <row r="378" spans="1:5" ht="12.75">
      <c r="A378" s="3"/>
      <c r="B378" s="77"/>
      <c r="C378" s="76"/>
      <c r="D378" s="76"/>
      <c r="E378" s="76"/>
    </row>
    <row r="379" spans="1:5" ht="12.75">
      <c r="A379" s="3"/>
      <c r="B379" s="77"/>
      <c r="C379" s="76"/>
      <c r="D379" s="76"/>
      <c r="E379" s="76"/>
    </row>
    <row r="380" spans="1:5" ht="12.75">
      <c r="A380" s="3"/>
      <c r="B380" s="77"/>
      <c r="C380" s="76"/>
      <c r="D380" s="76"/>
      <c r="E380" s="76"/>
    </row>
    <row r="381" spans="1:5" ht="12.75">
      <c r="A381" s="3"/>
      <c r="B381" s="77"/>
      <c r="C381" s="76"/>
      <c r="D381" s="76"/>
      <c r="E381" s="76"/>
    </row>
    <row r="382" spans="1:5" ht="12.75">
      <c r="A382" s="3"/>
      <c r="B382" s="77"/>
      <c r="C382" s="76"/>
      <c r="D382" s="76"/>
      <c r="E382" s="76"/>
    </row>
    <row r="383" spans="1:5" ht="12.75">
      <c r="A383" s="3"/>
      <c r="B383" s="77"/>
      <c r="C383" s="76"/>
      <c r="D383" s="76"/>
      <c r="E383" s="76"/>
    </row>
    <row r="384" spans="1:5" ht="12.75">
      <c r="A384" s="3"/>
      <c r="B384" s="77"/>
      <c r="C384" s="76"/>
      <c r="D384" s="76"/>
      <c r="E384" s="76"/>
    </row>
    <row r="385" spans="1:5" ht="12.75">
      <c r="A385" s="3"/>
      <c r="B385" s="77"/>
      <c r="C385" s="76"/>
      <c r="D385" s="76"/>
      <c r="E385" s="76"/>
    </row>
    <row r="386" spans="1:5" ht="12.75">
      <c r="A386" s="3"/>
      <c r="B386" s="77"/>
      <c r="C386" s="76"/>
      <c r="D386" s="76"/>
      <c r="E386" s="76"/>
    </row>
    <row r="387" spans="1:5" ht="12.75">
      <c r="A387" s="3"/>
      <c r="B387" s="77"/>
      <c r="C387" s="76"/>
      <c r="D387" s="76"/>
      <c r="E387" s="76"/>
    </row>
    <row r="388" spans="1:2" ht="12.75">
      <c r="A388" s="3"/>
      <c r="B388" s="77"/>
    </row>
    <row r="389" spans="1:2" ht="12.75">
      <c r="A389" s="3"/>
      <c r="B389" s="77"/>
    </row>
    <row r="392" spans="1:5" ht="12.75">
      <c r="A392" s="3"/>
      <c r="B392" s="3"/>
      <c r="C392" s="3"/>
      <c r="D392" s="3"/>
      <c r="E392" s="3"/>
    </row>
  </sheetData>
  <sheetProtection/>
  <mergeCells count="1">
    <mergeCell ref="A1:E1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85" r:id="rId1"/>
  <rowBreaks count="1" manualBreakCount="1">
    <brk id="1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4"/>
  <sheetViews>
    <sheetView view="pageBreakPreview" zoomScaleSheetLayoutView="100" workbookViewId="0" topLeftCell="A121">
      <selection activeCell="A126" sqref="A126"/>
    </sheetView>
  </sheetViews>
  <sheetFormatPr defaultColWidth="9.00390625" defaultRowHeight="12.75"/>
  <cols>
    <col min="1" max="1" width="73.375" style="78" customWidth="1"/>
    <col min="2" max="2" width="30.625" style="78" customWidth="1"/>
    <col min="3" max="3" width="22.625" style="79" customWidth="1"/>
    <col min="4" max="4" width="18.875" style="79" customWidth="1"/>
    <col min="5" max="5" width="22.00390625" style="79" customWidth="1"/>
    <col min="6" max="6" width="16.00390625" style="3" customWidth="1"/>
    <col min="7" max="7" width="14.25390625" style="3" customWidth="1"/>
    <col min="8" max="8" width="14.625" style="3" customWidth="1"/>
    <col min="9" max="9" width="14.875" style="3" customWidth="1"/>
    <col min="10" max="10" width="14.625" style="3" customWidth="1"/>
    <col min="11" max="11" width="14.00390625" style="3" customWidth="1"/>
    <col min="12" max="12" width="13.875" style="3" customWidth="1"/>
    <col min="13" max="13" width="15.625" style="3" customWidth="1"/>
    <col min="14" max="16384" width="9.125" style="3" customWidth="1"/>
  </cols>
  <sheetData>
    <row r="1" spans="1:13" ht="68.25" customHeight="1">
      <c r="A1" s="390" t="s">
        <v>121</v>
      </c>
      <c r="B1" s="391"/>
      <c r="C1" s="391"/>
      <c r="D1" s="391"/>
      <c r="E1" s="391"/>
      <c r="F1" s="24"/>
      <c r="G1" s="24"/>
      <c r="H1" s="24"/>
      <c r="I1" s="24"/>
      <c r="J1" s="24"/>
      <c r="K1" s="24"/>
      <c r="L1" s="24"/>
      <c r="M1" s="24"/>
    </row>
    <row r="2" spans="1:16" ht="63">
      <c r="A2" s="19"/>
      <c r="B2" s="19"/>
      <c r="C2" s="20" t="s">
        <v>122</v>
      </c>
      <c r="D2" s="21" t="s">
        <v>0</v>
      </c>
      <c r="E2" s="22" t="s">
        <v>123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7" customFormat="1" ht="15">
      <c r="A3" s="26">
        <v>1</v>
      </c>
      <c r="B3" s="26">
        <v>2</v>
      </c>
      <c r="C3" s="27">
        <v>3</v>
      </c>
      <c r="D3" s="27">
        <v>4</v>
      </c>
      <c r="E3" s="27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55" s="84" customFormat="1" ht="15.75">
      <c r="A4" s="165" t="s">
        <v>20</v>
      </c>
      <c r="B4" s="166"/>
      <c r="C4" s="167"/>
      <c r="D4" s="167"/>
      <c r="E4" s="16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16" ht="19.5" customHeight="1">
      <c r="A5" s="165" t="s">
        <v>124</v>
      </c>
      <c r="B5" s="168"/>
      <c r="C5" s="169"/>
      <c r="D5" s="169"/>
      <c r="E5" s="16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174" t="s">
        <v>76</v>
      </c>
      <c r="B6" s="175" t="s">
        <v>77</v>
      </c>
      <c r="C6" s="176">
        <v>257591544.73</v>
      </c>
      <c r="D6" s="177">
        <f aca="true" t="shared" si="0" ref="D6:D33">E6-C6</f>
        <v>37830163.09</v>
      </c>
      <c r="E6" s="178">
        <v>295421707.82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5.25" customHeight="1">
      <c r="A7" s="188" t="s">
        <v>78</v>
      </c>
      <c r="B7" s="189" t="s">
        <v>79</v>
      </c>
      <c r="C7" s="190">
        <v>257591544.73</v>
      </c>
      <c r="D7" s="191">
        <f t="shared" si="0"/>
        <v>37830163.09</v>
      </c>
      <c r="E7" s="192">
        <v>295421707.82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35.25" customHeight="1">
      <c r="A8" s="193" t="s">
        <v>158</v>
      </c>
      <c r="B8" s="194" t="s">
        <v>164</v>
      </c>
      <c r="C8" s="200">
        <f>C9</f>
        <v>108672400</v>
      </c>
      <c r="D8" s="198">
        <f t="shared" si="0"/>
        <v>28890700</v>
      </c>
      <c r="E8" s="200">
        <f>E9</f>
        <v>137563100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35.25" customHeight="1">
      <c r="A9" s="195" t="s">
        <v>159</v>
      </c>
      <c r="B9" s="196" t="s">
        <v>165</v>
      </c>
      <c r="C9" s="201">
        <f>C10</f>
        <v>108672400</v>
      </c>
      <c r="D9" s="199">
        <f t="shared" si="0"/>
        <v>28890700</v>
      </c>
      <c r="E9" s="201">
        <f>E10</f>
        <v>137563100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35.25" customHeight="1">
      <c r="A10" s="195" t="s">
        <v>160</v>
      </c>
      <c r="B10" s="196" t="s">
        <v>166</v>
      </c>
      <c r="C10" s="201">
        <f>C11</f>
        <v>108672400</v>
      </c>
      <c r="D10" s="199">
        <f t="shared" si="0"/>
        <v>28890700</v>
      </c>
      <c r="E10" s="201">
        <f>E11</f>
        <v>137563100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49.5" customHeight="1">
      <c r="A11" s="197" t="s">
        <v>161</v>
      </c>
      <c r="B11" s="187" t="s">
        <v>167</v>
      </c>
      <c r="C11" s="202">
        <v>108672400</v>
      </c>
      <c r="D11" s="122">
        <f t="shared" si="0"/>
        <v>28890700</v>
      </c>
      <c r="E11" s="202">
        <v>137563100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35.25" customHeight="1">
      <c r="A12" s="193" t="s">
        <v>171</v>
      </c>
      <c r="B12" s="194" t="s">
        <v>174</v>
      </c>
      <c r="C12" s="214">
        <v>6268734.4</v>
      </c>
      <c r="D12" s="198">
        <f t="shared" si="0"/>
        <v>8651742.1</v>
      </c>
      <c r="E12" s="200">
        <v>14920476.5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68.25" customHeight="1">
      <c r="A13" s="181" t="s">
        <v>127</v>
      </c>
      <c r="B13" s="182" t="s">
        <v>126</v>
      </c>
      <c r="C13" s="183">
        <v>0</v>
      </c>
      <c r="D13" s="184">
        <f t="shared" si="0"/>
        <v>3137011.8</v>
      </c>
      <c r="E13" s="183">
        <f>E14</f>
        <v>3137011.8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68.25" customHeight="1">
      <c r="A14" s="179" t="s">
        <v>129</v>
      </c>
      <c r="B14" s="185" t="s">
        <v>128</v>
      </c>
      <c r="C14" s="153">
        <v>0</v>
      </c>
      <c r="D14" s="122">
        <f t="shared" si="0"/>
        <v>3137011.8</v>
      </c>
      <c r="E14" s="153">
        <f>E15</f>
        <v>3137011.8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69.75" customHeight="1">
      <c r="A15" s="179" t="s">
        <v>129</v>
      </c>
      <c r="B15" s="185" t="s">
        <v>130</v>
      </c>
      <c r="C15" s="153">
        <v>0</v>
      </c>
      <c r="D15" s="122">
        <f t="shared" si="0"/>
        <v>3137011.8</v>
      </c>
      <c r="E15" s="153">
        <v>3137011.8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49.5" customHeight="1">
      <c r="A16" s="181" t="s">
        <v>132</v>
      </c>
      <c r="B16" s="182" t="s">
        <v>131</v>
      </c>
      <c r="C16" s="183">
        <v>0</v>
      </c>
      <c r="D16" s="184">
        <f t="shared" si="0"/>
        <v>4691028.6</v>
      </c>
      <c r="E16" s="183">
        <f>E17</f>
        <v>4691028.6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48.75" customHeight="1">
      <c r="A17" s="179" t="s">
        <v>134</v>
      </c>
      <c r="B17" s="185" t="s">
        <v>133</v>
      </c>
      <c r="C17" s="153">
        <v>0</v>
      </c>
      <c r="D17" s="122">
        <f t="shared" si="0"/>
        <v>4691028.6</v>
      </c>
      <c r="E17" s="153">
        <f>E18</f>
        <v>4691028.6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57" customHeight="1">
      <c r="A18" s="179" t="s">
        <v>134</v>
      </c>
      <c r="B18" s="185" t="s">
        <v>135</v>
      </c>
      <c r="C18" s="153">
        <v>0</v>
      </c>
      <c r="D18" s="122">
        <f t="shared" si="0"/>
        <v>4691028.6</v>
      </c>
      <c r="E18" s="153">
        <v>4691028.6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57" customHeight="1">
      <c r="A19" s="181" t="s">
        <v>178</v>
      </c>
      <c r="B19" s="227" t="s">
        <v>180</v>
      </c>
      <c r="C19" s="228">
        <v>5800014.4</v>
      </c>
      <c r="D19" s="184">
        <f t="shared" si="0"/>
        <v>823701.6999999993</v>
      </c>
      <c r="E19" s="228">
        <v>6623716.1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67.5" customHeight="1">
      <c r="A20" s="215" t="s">
        <v>179</v>
      </c>
      <c r="B20" s="222" t="s">
        <v>181</v>
      </c>
      <c r="C20" s="223">
        <v>5800014.4</v>
      </c>
      <c r="D20" s="199">
        <f t="shared" si="0"/>
        <v>823701.6999999993</v>
      </c>
      <c r="E20" s="223">
        <v>6623716.1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65.25" customHeight="1">
      <c r="A21" s="236" t="s">
        <v>179</v>
      </c>
      <c r="B21" s="217" t="s">
        <v>182</v>
      </c>
      <c r="C21" s="218">
        <v>5800014.4</v>
      </c>
      <c r="D21" s="122">
        <f t="shared" si="0"/>
        <v>823701.6999999993</v>
      </c>
      <c r="E21" s="218">
        <v>6623716.1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8.5" customHeight="1">
      <c r="A22" s="240" t="s">
        <v>142</v>
      </c>
      <c r="B22" s="194" t="s">
        <v>141</v>
      </c>
      <c r="C22" s="200">
        <v>136331125.58</v>
      </c>
      <c r="D22" s="198">
        <f t="shared" si="0"/>
        <v>-1645.3100000023842</v>
      </c>
      <c r="E22" s="200">
        <v>136329480.27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65.25" customHeight="1">
      <c r="A23" s="206" t="s">
        <v>192</v>
      </c>
      <c r="B23" s="220" t="s">
        <v>196</v>
      </c>
      <c r="C23" s="221">
        <v>2633.88</v>
      </c>
      <c r="D23" s="208">
        <f t="shared" si="0"/>
        <v>-1645.31</v>
      </c>
      <c r="E23" s="221">
        <v>988.57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65.25" customHeight="1">
      <c r="A24" s="195" t="s">
        <v>197</v>
      </c>
      <c r="B24" s="222" t="s">
        <v>198</v>
      </c>
      <c r="C24" s="223">
        <v>2633.88</v>
      </c>
      <c r="D24" s="199">
        <f t="shared" si="0"/>
        <v>-1645.31</v>
      </c>
      <c r="E24" s="223">
        <v>988.57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65.25" customHeight="1">
      <c r="A25" s="180" t="s">
        <v>197</v>
      </c>
      <c r="B25" s="217" t="s">
        <v>199</v>
      </c>
      <c r="C25" s="218">
        <v>2633.88</v>
      </c>
      <c r="D25" s="122">
        <f t="shared" si="0"/>
        <v>-1645.31</v>
      </c>
      <c r="E25" s="218">
        <v>988.57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25.5" customHeight="1">
      <c r="A26" s="253" t="s">
        <v>151</v>
      </c>
      <c r="B26" s="254" t="s">
        <v>154</v>
      </c>
      <c r="C26" s="255">
        <v>6319284.75</v>
      </c>
      <c r="D26" s="256">
        <f t="shared" si="0"/>
        <v>289366.2999999998</v>
      </c>
      <c r="E26" s="255">
        <v>6608651.05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62.25" customHeight="1">
      <c r="A27" s="181" t="s">
        <v>152</v>
      </c>
      <c r="B27" s="186" t="s">
        <v>155</v>
      </c>
      <c r="C27" s="183">
        <f>C28</f>
        <v>69684.75</v>
      </c>
      <c r="D27" s="184">
        <f t="shared" si="0"/>
        <v>445606.3</v>
      </c>
      <c r="E27" s="183">
        <v>515291.05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62.25" customHeight="1">
      <c r="A28" s="195" t="s">
        <v>153</v>
      </c>
      <c r="B28" s="196" t="s">
        <v>156</v>
      </c>
      <c r="C28" s="201">
        <f>C29</f>
        <v>69684.75</v>
      </c>
      <c r="D28" s="199">
        <f t="shared" si="0"/>
        <v>445606.3</v>
      </c>
      <c r="E28" s="201">
        <v>515291.05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62.25" customHeight="1">
      <c r="A29" s="257" t="s">
        <v>153</v>
      </c>
      <c r="B29" s="237" t="s">
        <v>157</v>
      </c>
      <c r="C29" s="153">
        <v>69684.75</v>
      </c>
      <c r="D29" s="122">
        <f t="shared" si="0"/>
        <v>445606.3</v>
      </c>
      <c r="E29" s="153">
        <v>515291.05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62.25" customHeight="1">
      <c r="A30" s="259" t="s">
        <v>200</v>
      </c>
      <c r="B30" s="262" t="s">
        <v>202</v>
      </c>
      <c r="C30" s="209">
        <v>6249600</v>
      </c>
      <c r="D30" s="208">
        <f t="shared" si="0"/>
        <v>-156240</v>
      </c>
      <c r="E30" s="209">
        <v>6093360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62.25" customHeight="1">
      <c r="A31" s="260" t="s">
        <v>201</v>
      </c>
      <c r="B31" s="263" t="s">
        <v>203</v>
      </c>
      <c r="C31" s="201">
        <v>6249600</v>
      </c>
      <c r="D31" s="199">
        <f t="shared" si="0"/>
        <v>-156240</v>
      </c>
      <c r="E31" s="201">
        <v>6093360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62.25" customHeight="1">
      <c r="A32" s="261" t="s">
        <v>201</v>
      </c>
      <c r="B32" s="145" t="s">
        <v>204</v>
      </c>
      <c r="C32" s="153">
        <v>6249600</v>
      </c>
      <c r="D32" s="122">
        <f t="shared" si="0"/>
        <v>-156240</v>
      </c>
      <c r="E32" s="153">
        <v>6093360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255" s="87" customFormat="1" ht="15.75" customHeight="1" thickBot="1">
      <c r="A33" s="170" t="s">
        <v>435</v>
      </c>
      <c r="B33" s="171"/>
      <c r="C33" s="172">
        <v>328201151.32</v>
      </c>
      <c r="D33" s="172">
        <f t="shared" si="0"/>
        <v>37830163.089999974</v>
      </c>
      <c r="E33" s="173">
        <v>366031314.40999997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</row>
    <row r="34" spans="1:255" s="82" customFormat="1" ht="18" customHeight="1" thickBot="1">
      <c r="A34" s="101" t="s">
        <v>210</v>
      </c>
      <c r="B34" s="89"/>
      <c r="C34" s="92"/>
      <c r="D34" s="90"/>
      <c r="E34" s="9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</row>
    <row r="35" spans="1:255" s="82" customFormat="1" ht="31.5">
      <c r="A35" s="102" t="s">
        <v>2</v>
      </c>
      <c r="B35" s="270"/>
      <c r="C35" s="122"/>
      <c r="D35" s="271"/>
      <c r="E35" s="272"/>
      <c r="F35" s="8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</row>
    <row r="36" spans="1:255" s="82" customFormat="1" ht="15.75">
      <c r="A36" s="103" t="s">
        <v>3</v>
      </c>
      <c r="B36" s="100" t="s">
        <v>4</v>
      </c>
      <c r="C36" s="115">
        <v>-328201151.32</v>
      </c>
      <c r="D36" s="114">
        <f>E36-C36</f>
        <v>-37830163.09000003</v>
      </c>
      <c r="E36" s="115">
        <v>-366031314.41</v>
      </c>
      <c r="F36" s="8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</row>
    <row r="37" spans="1:255" s="82" customFormat="1" ht="15.75">
      <c r="A37" s="103" t="s">
        <v>5</v>
      </c>
      <c r="B37" s="100" t="s">
        <v>6</v>
      </c>
      <c r="C37" s="115">
        <v>328201151.32</v>
      </c>
      <c r="D37" s="114">
        <f aca="true" t="shared" si="1" ref="D37:D43">E37-C37</f>
        <v>37830163.09000003</v>
      </c>
      <c r="E37" s="115">
        <v>366031314.41</v>
      </c>
      <c r="F37" s="83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</row>
    <row r="38" spans="1:255" s="82" customFormat="1" ht="15.75">
      <c r="A38" s="103" t="s">
        <v>7</v>
      </c>
      <c r="B38" s="100" t="s">
        <v>8</v>
      </c>
      <c r="C38" s="115">
        <v>-328201151.32</v>
      </c>
      <c r="D38" s="114">
        <f>E38-C38</f>
        <v>-37830163.09000003</v>
      </c>
      <c r="E38" s="115">
        <v>-366031314.41</v>
      </c>
      <c r="F38" s="8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</row>
    <row r="39" spans="1:255" s="82" customFormat="1" ht="15.75">
      <c r="A39" s="103" t="s">
        <v>9</v>
      </c>
      <c r="B39" s="100" t="s">
        <v>10</v>
      </c>
      <c r="C39" s="115">
        <v>-328201151.32</v>
      </c>
      <c r="D39" s="114">
        <f t="shared" si="1"/>
        <v>-37830163.09000003</v>
      </c>
      <c r="E39" s="115">
        <v>-366031314.41</v>
      </c>
      <c r="F39" s="83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</row>
    <row r="40" spans="1:255" s="82" customFormat="1" ht="31.5">
      <c r="A40" s="103" t="s">
        <v>11</v>
      </c>
      <c r="B40" s="100" t="s">
        <v>12</v>
      </c>
      <c r="C40" s="115">
        <v>-328201151.32</v>
      </c>
      <c r="D40" s="114">
        <f t="shared" si="1"/>
        <v>-37830163.09000003</v>
      </c>
      <c r="E40" s="115">
        <v>-366031314.41</v>
      </c>
      <c r="F40" s="8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</row>
    <row r="41" spans="1:255" s="82" customFormat="1" ht="15.75">
      <c r="A41" s="103" t="s">
        <v>13</v>
      </c>
      <c r="B41" s="100" t="s">
        <v>14</v>
      </c>
      <c r="C41" s="115">
        <v>328201151.32</v>
      </c>
      <c r="D41" s="114">
        <f t="shared" si="1"/>
        <v>37830163.09000003</v>
      </c>
      <c r="E41" s="115">
        <v>366031314.41</v>
      </c>
      <c r="F41" s="83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</row>
    <row r="42" spans="1:255" s="82" customFormat="1" ht="15.75">
      <c r="A42" s="103" t="s">
        <v>15</v>
      </c>
      <c r="B42" s="100" t="s">
        <v>16</v>
      </c>
      <c r="C42" s="115">
        <v>328201151.32</v>
      </c>
      <c r="D42" s="114">
        <f t="shared" si="1"/>
        <v>37830163.09000003</v>
      </c>
      <c r="E42" s="115">
        <v>366031314.41</v>
      </c>
      <c r="F42" s="83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</row>
    <row r="43" spans="1:255" s="82" customFormat="1" ht="32.25" thickBot="1">
      <c r="A43" s="103" t="s">
        <v>17</v>
      </c>
      <c r="B43" s="100" t="s">
        <v>18</v>
      </c>
      <c r="C43" s="115">
        <v>328201151.32</v>
      </c>
      <c r="D43" s="114">
        <f t="shared" si="1"/>
        <v>37830163.09000003</v>
      </c>
      <c r="E43" s="115">
        <v>366031314.41</v>
      </c>
      <c r="F43" s="83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</row>
    <row r="44" spans="1:255" s="8" customFormat="1" ht="15.75" customHeight="1" thickBot="1">
      <c r="A44" s="104" t="s">
        <v>1</v>
      </c>
      <c r="B44" s="112"/>
      <c r="C44" s="113"/>
      <c r="D44" s="92"/>
      <c r="E44" s="96"/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8" customFormat="1" ht="34.5" customHeight="1" thickBot="1">
      <c r="A45" s="98" t="s">
        <v>61</v>
      </c>
      <c r="B45" s="116" t="s">
        <v>62</v>
      </c>
      <c r="C45" s="117">
        <v>43382027.120000005</v>
      </c>
      <c r="D45" s="292">
        <f>E45-C45</f>
        <v>580733.8699999973</v>
      </c>
      <c r="E45" s="118">
        <v>43962760.99</v>
      </c>
      <c r="F45" s="12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8" customFormat="1" ht="36" customHeight="1">
      <c r="A46" s="123" t="s">
        <v>63</v>
      </c>
      <c r="B46" s="124" t="s">
        <v>64</v>
      </c>
      <c r="C46" s="139">
        <v>33644608.9</v>
      </c>
      <c r="D46" s="139">
        <f aca="true" t="shared" si="2" ref="D46:D99">E46-C46</f>
        <v>551411.1600000039</v>
      </c>
      <c r="E46" s="139">
        <v>34196020.06</v>
      </c>
      <c r="F46" s="12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8" customFormat="1" ht="34.5" customHeight="1">
      <c r="A47" s="123" t="s">
        <v>211</v>
      </c>
      <c r="B47" s="124" t="s">
        <v>212</v>
      </c>
      <c r="C47" s="125">
        <v>1353398</v>
      </c>
      <c r="D47" s="125">
        <f t="shared" si="2"/>
        <v>54179</v>
      </c>
      <c r="E47" s="125">
        <v>1407577</v>
      </c>
      <c r="F47" s="12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8" customFormat="1" ht="66.75" customHeight="1">
      <c r="A48" s="119" t="s">
        <v>213</v>
      </c>
      <c r="B48" s="120" t="s">
        <v>309</v>
      </c>
      <c r="C48" s="115">
        <v>1353398</v>
      </c>
      <c r="D48" s="122">
        <f t="shared" si="2"/>
        <v>54179</v>
      </c>
      <c r="E48" s="115">
        <v>1407577</v>
      </c>
      <c r="F48" s="12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8" customFormat="1" ht="36" customHeight="1">
      <c r="A49" s="126" t="s">
        <v>65</v>
      </c>
      <c r="B49" s="124" t="s">
        <v>66</v>
      </c>
      <c r="C49" s="125">
        <v>31626210.9</v>
      </c>
      <c r="D49" s="125">
        <f t="shared" si="2"/>
        <v>497232.16000000015</v>
      </c>
      <c r="E49" s="125">
        <v>32123443.06</v>
      </c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8" customFormat="1" ht="55.5" customHeight="1">
      <c r="A50" s="119" t="s">
        <v>215</v>
      </c>
      <c r="B50" s="120" t="s">
        <v>216</v>
      </c>
      <c r="C50" s="122">
        <v>0</v>
      </c>
      <c r="D50" s="122">
        <f t="shared" si="2"/>
        <v>5246.3</v>
      </c>
      <c r="E50" s="122">
        <v>5246.3</v>
      </c>
      <c r="F50" s="12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8" customFormat="1" ht="94.5" customHeight="1">
      <c r="A51" s="119" t="s">
        <v>217</v>
      </c>
      <c r="B51" s="120" t="s">
        <v>218</v>
      </c>
      <c r="C51" s="133">
        <v>509915.28</v>
      </c>
      <c r="D51" s="133">
        <f t="shared" si="2"/>
        <v>20415.359999999986</v>
      </c>
      <c r="E51" s="133">
        <v>530330.64</v>
      </c>
      <c r="F51" s="12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8" customFormat="1" ht="82.5" customHeight="1">
      <c r="A52" s="119" t="s">
        <v>219</v>
      </c>
      <c r="B52" s="120" t="s">
        <v>220</v>
      </c>
      <c r="C52" s="122">
        <v>1215410.75</v>
      </c>
      <c r="D52" s="122">
        <f t="shared" si="2"/>
        <v>31210.5</v>
      </c>
      <c r="E52" s="122">
        <v>1246621.25</v>
      </c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8" customFormat="1" ht="85.5" customHeight="1">
      <c r="A53" s="119" t="s">
        <v>221</v>
      </c>
      <c r="B53" s="120" t="s">
        <v>222</v>
      </c>
      <c r="C53" s="122">
        <v>0</v>
      </c>
      <c r="D53" s="122">
        <f t="shared" si="2"/>
        <v>434873.21</v>
      </c>
      <c r="E53" s="122">
        <v>434873.21</v>
      </c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8" customFormat="1" ht="52.5" customHeight="1">
      <c r="A54" s="119" t="s">
        <v>223</v>
      </c>
      <c r="B54" s="120" t="s">
        <v>224</v>
      </c>
      <c r="C54" s="122">
        <v>0</v>
      </c>
      <c r="D54" s="122">
        <f t="shared" si="2"/>
        <v>5486.79</v>
      </c>
      <c r="E54" s="122">
        <v>5486.79</v>
      </c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8" customFormat="1" ht="36.75" customHeight="1">
      <c r="A55" s="126" t="s">
        <v>95</v>
      </c>
      <c r="B55" s="124" t="s">
        <v>96</v>
      </c>
      <c r="C55" s="125">
        <v>305386.45</v>
      </c>
      <c r="D55" s="125">
        <f t="shared" si="2"/>
        <v>12260.709999999963</v>
      </c>
      <c r="E55" s="125">
        <v>317647.16</v>
      </c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8" customFormat="1" ht="51" customHeight="1">
      <c r="A56" s="126" t="s">
        <v>97</v>
      </c>
      <c r="B56" s="124" t="s">
        <v>98</v>
      </c>
      <c r="C56" s="276">
        <v>305386.45</v>
      </c>
      <c r="D56" s="125">
        <f t="shared" si="2"/>
        <v>12260.709999999963</v>
      </c>
      <c r="E56" s="276">
        <v>317647.16</v>
      </c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8" customFormat="1" ht="50.25" customHeight="1">
      <c r="A57" s="119" t="s">
        <v>99</v>
      </c>
      <c r="B57" s="120" t="s">
        <v>100</v>
      </c>
      <c r="C57" s="155">
        <v>305386.45</v>
      </c>
      <c r="D57" s="122">
        <f t="shared" si="2"/>
        <v>12260.709999999963</v>
      </c>
      <c r="E57" s="155">
        <v>317647.16</v>
      </c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8" customFormat="1" ht="36" customHeight="1">
      <c r="A58" s="126" t="s">
        <v>310</v>
      </c>
      <c r="B58" s="124" t="s">
        <v>227</v>
      </c>
      <c r="C58" s="139">
        <v>7906528.17</v>
      </c>
      <c r="D58" s="125">
        <f t="shared" si="2"/>
        <v>17062</v>
      </c>
      <c r="E58" s="139">
        <v>7923590.17</v>
      </c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8" customFormat="1" ht="33.75" customHeight="1">
      <c r="A59" s="126" t="s">
        <v>311</v>
      </c>
      <c r="B59" s="124" t="s">
        <v>229</v>
      </c>
      <c r="C59" s="139">
        <v>7906528.17</v>
      </c>
      <c r="D59" s="125">
        <f t="shared" si="2"/>
        <v>17062</v>
      </c>
      <c r="E59" s="139">
        <v>7923590.17</v>
      </c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8" customFormat="1" ht="98.25" customHeight="1" thickBot="1">
      <c r="A60" s="277" t="s">
        <v>230</v>
      </c>
      <c r="B60" s="278" t="s">
        <v>232</v>
      </c>
      <c r="C60" s="133">
        <v>4101097</v>
      </c>
      <c r="D60" s="133">
        <f t="shared" si="2"/>
        <v>17062</v>
      </c>
      <c r="E60" s="133">
        <v>4118159</v>
      </c>
      <c r="F60" s="12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8" customFormat="1" ht="37.5" customHeight="1" thickBot="1">
      <c r="A61" s="295" t="s">
        <v>234</v>
      </c>
      <c r="B61" s="116" t="s">
        <v>235</v>
      </c>
      <c r="C61" s="117">
        <v>5481750.38</v>
      </c>
      <c r="D61" s="117">
        <f t="shared" si="2"/>
        <v>4087279.62</v>
      </c>
      <c r="E61" s="118">
        <v>9569030</v>
      </c>
      <c r="F61" s="12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8" customFormat="1" ht="40.5" customHeight="1">
      <c r="A62" s="294" t="s">
        <v>236</v>
      </c>
      <c r="B62" s="132" t="s">
        <v>237</v>
      </c>
      <c r="C62" s="150">
        <v>5411750.38</v>
      </c>
      <c r="D62" s="139">
        <f t="shared" si="2"/>
        <v>4087279.62</v>
      </c>
      <c r="E62" s="150">
        <v>9499030</v>
      </c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8" customFormat="1" ht="34.5" customHeight="1">
      <c r="A63" s="293" t="s">
        <v>238</v>
      </c>
      <c r="B63" s="124" t="s">
        <v>239</v>
      </c>
      <c r="C63" s="125">
        <v>5411750.38</v>
      </c>
      <c r="D63" s="125">
        <f t="shared" si="2"/>
        <v>4087279.62</v>
      </c>
      <c r="E63" s="125">
        <v>9499030</v>
      </c>
      <c r="F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8" customFormat="1" ht="51.75" customHeight="1">
      <c r="A64" s="297" t="s">
        <v>240</v>
      </c>
      <c r="B64" s="120" t="s">
        <v>241</v>
      </c>
      <c r="C64" s="129">
        <v>1150447.98</v>
      </c>
      <c r="D64" s="129">
        <f t="shared" si="2"/>
        <v>3987279.6199999996</v>
      </c>
      <c r="E64" s="129">
        <v>5137727.6</v>
      </c>
      <c r="F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8" customFormat="1" ht="70.5" customHeight="1" thickBot="1">
      <c r="A65" s="299" t="s">
        <v>312</v>
      </c>
      <c r="B65" s="149" t="s">
        <v>313</v>
      </c>
      <c r="C65" s="133">
        <v>140000</v>
      </c>
      <c r="D65" s="133">
        <f t="shared" si="2"/>
        <v>100000</v>
      </c>
      <c r="E65" s="133">
        <v>240000</v>
      </c>
      <c r="F65" s="12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8" customFormat="1" ht="36.75" customHeight="1" thickBot="1">
      <c r="A66" s="302" t="s">
        <v>44</v>
      </c>
      <c r="B66" s="303" t="s">
        <v>45</v>
      </c>
      <c r="C66" s="117">
        <v>10966040.2</v>
      </c>
      <c r="D66" s="117">
        <f t="shared" si="2"/>
        <v>8531</v>
      </c>
      <c r="E66" s="118">
        <v>10974571.2</v>
      </c>
      <c r="F66" s="12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s="8" customFormat="1" ht="33.75" customHeight="1">
      <c r="A67" s="123" t="s">
        <v>101</v>
      </c>
      <c r="B67" s="124" t="s">
        <v>102</v>
      </c>
      <c r="C67" s="139">
        <v>6644488</v>
      </c>
      <c r="D67" s="139">
        <f t="shared" si="2"/>
        <v>8531</v>
      </c>
      <c r="E67" s="139">
        <v>6653019</v>
      </c>
      <c r="F67" s="12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s="8" customFormat="1" ht="23.25" customHeight="1">
      <c r="A68" s="123" t="s">
        <v>103</v>
      </c>
      <c r="B68" s="124" t="s">
        <v>104</v>
      </c>
      <c r="C68" s="125">
        <v>6644488</v>
      </c>
      <c r="D68" s="125">
        <f t="shared" si="2"/>
        <v>8531</v>
      </c>
      <c r="E68" s="125">
        <v>6653019</v>
      </c>
      <c r="F68" s="12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8" customFormat="1" ht="71.25" customHeight="1" thickBot="1">
      <c r="A69" s="304" t="s">
        <v>246</v>
      </c>
      <c r="B69" s="149" t="s">
        <v>247</v>
      </c>
      <c r="C69" s="134">
        <v>6644488</v>
      </c>
      <c r="D69" s="133">
        <f t="shared" si="2"/>
        <v>8531</v>
      </c>
      <c r="E69" s="135">
        <v>6653019</v>
      </c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8" customFormat="1" ht="50.25" customHeight="1" thickBot="1">
      <c r="A70" s="98" t="s">
        <v>35</v>
      </c>
      <c r="B70" s="116" t="s">
        <v>36</v>
      </c>
      <c r="C70" s="117">
        <v>10460744.07</v>
      </c>
      <c r="D70" s="117">
        <f>E70-C70</f>
        <v>2000000</v>
      </c>
      <c r="E70" s="118">
        <v>12460744.07</v>
      </c>
      <c r="F70" s="12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8" customFormat="1" ht="36" customHeight="1">
      <c r="A71" s="143" t="s">
        <v>252</v>
      </c>
      <c r="B71" s="132" t="s">
        <v>253</v>
      </c>
      <c r="C71" s="139">
        <v>255625.06</v>
      </c>
      <c r="D71" s="139">
        <f t="shared" si="2"/>
        <v>2000000</v>
      </c>
      <c r="E71" s="146">
        <v>2255625.06</v>
      </c>
      <c r="F71" s="12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s="8" customFormat="1" ht="50.25" customHeight="1">
      <c r="A72" s="123" t="s">
        <v>254</v>
      </c>
      <c r="B72" s="124" t="s">
        <v>255</v>
      </c>
      <c r="C72" s="125">
        <v>255625.06</v>
      </c>
      <c r="D72" s="125">
        <f t="shared" si="2"/>
        <v>2000000</v>
      </c>
      <c r="E72" s="147">
        <v>2255625.06</v>
      </c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8" customFormat="1" ht="80.25" customHeight="1" thickBot="1">
      <c r="A73" s="308" t="s">
        <v>314</v>
      </c>
      <c r="B73" s="162" t="s">
        <v>315</v>
      </c>
      <c r="C73" s="134">
        <v>255625.06</v>
      </c>
      <c r="D73" s="133">
        <f t="shared" si="2"/>
        <v>2000000</v>
      </c>
      <c r="E73" s="134">
        <v>2255625.06</v>
      </c>
      <c r="F73" s="12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8" customFormat="1" ht="42.75" customHeight="1">
      <c r="A74" s="330" t="s">
        <v>25</v>
      </c>
      <c r="B74" s="331" t="s">
        <v>26</v>
      </c>
      <c r="C74" s="309">
        <v>234143459.22</v>
      </c>
      <c r="D74" s="309">
        <f t="shared" si="2"/>
        <v>9603978.419999987</v>
      </c>
      <c r="E74" s="332">
        <v>243747437.64</v>
      </c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8" customFormat="1" ht="42.75" customHeight="1">
      <c r="A75" s="123" t="s">
        <v>55</v>
      </c>
      <c r="B75" s="124" t="s">
        <v>56</v>
      </c>
      <c r="C75" s="125">
        <v>85065652.47</v>
      </c>
      <c r="D75" s="125">
        <f>E75-C75</f>
        <v>150000</v>
      </c>
      <c r="E75" s="125">
        <v>85215652.47</v>
      </c>
      <c r="F75" s="12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8" customFormat="1" ht="42.75" customHeight="1">
      <c r="A76" s="123" t="s">
        <v>57</v>
      </c>
      <c r="B76" s="124" t="s">
        <v>58</v>
      </c>
      <c r="C76" s="125">
        <v>85065652.47</v>
      </c>
      <c r="D76" s="125">
        <f>E76-C76</f>
        <v>150000</v>
      </c>
      <c r="E76" s="125">
        <v>85215652.47</v>
      </c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8" customFormat="1" ht="72" customHeight="1">
      <c r="A77" s="136" t="s">
        <v>341</v>
      </c>
      <c r="B77" s="120" t="s">
        <v>342</v>
      </c>
      <c r="C77" s="122">
        <v>0</v>
      </c>
      <c r="D77" s="122">
        <f>E77-C77</f>
        <v>150000</v>
      </c>
      <c r="E77" s="122">
        <v>150000</v>
      </c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8" customFormat="1" ht="41.25" customHeight="1">
      <c r="A78" s="131" t="s">
        <v>21</v>
      </c>
      <c r="B78" s="124" t="s">
        <v>22</v>
      </c>
      <c r="C78" s="125">
        <v>143350216.41</v>
      </c>
      <c r="D78" s="125">
        <f t="shared" si="2"/>
        <v>9453978.420000017</v>
      </c>
      <c r="E78" s="125">
        <v>152804194.83</v>
      </c>
      <c r="F78" s="12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8" customFormat="1" ht="36.75" customHeight="1">
      <c r="A79" s="130" t="s">
        <v>23</v>
      </c>
      <c r="B79" s="124" t="s">
        <v>24</v>
      </c>
      <c r="C79" s="125">
        <v>143350216.41</v>
      </c>
      <c r="D79" s="125">
        <f t="shared" si="2"/>
        <v>9453978.420000017</v>
      </c>
      <c r="E79" s="151">
        <v>152804194.83</v>
      </c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8" customFormat="1" ht="63" customHeight="1">
      <c r="A80" s="144" t="s">
        <v>108</v>
      </c>
      <c r="B80" s="120" t="s">
        <v>109</v>
      </c>
      <c r="C80" s="122">
        <v>0</v>
      </c>
      <c r="D80" s="122">
        <f t="shared" si="2"/>
        <v>9000</v>
      </c>
      <c r="E80" s="115">
        <v>9000</v>
      </c>
      <c r="F80" s="12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8" customFormat="1" ht="63" customHeight="1">
      <c r="A81" s="284" t="s">
        <v>348</v>
      </c>
      <c r="B81" s="120" t="s">
        <v>349</v>
      </c>
      <c r="C81" s="122">
        <v>0</v>
      </c>
      <c r="D81" s="122">
        <f t="shared" si="2"/>
        <v>744002</v>
      </c>
      <c r="E81" s="115">
        <v>744002</v>
      </c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8" customFormat="1" ht="83.25" customHeight="1">
      <c r="A82" s="136" t="s">
        <v>328</v>
      </c>
      <c r="B82" s="100" t="s">
        <v>329</v>
      </c>
      <c r="C82" s="122">
        <v>0</v>
      </c>
      <c r="D82" s="122">
        <f t="shared" si="2"/>
        <v>3127668.4</v>
      </c>
      <c r="E82" s="122">
        <v>3127668.4</v>
      </c>
      <c r="F82" s="12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8" customFormat="1" ht="64.5" customHeight="1">
      <c r="A83" s="136" t="s">
        <v>272</v>
      </c>
      <c r="B83" s="100" t="s">
        <v>273</v>
      </c>
      <c r="C83" s="122">
        <v>0</v>
      </c>
      <c r="D83" s="122">
        <f t="shared" si="2"/>
        <v>1563834.2</v>
      </c>
      <c r="E83" s="122">
        <v>1563834.2</v>
      </c>
      <c r="F83" s="12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8" customFormat="1" ht="64.5" customHeight="1">
      <c r="A84" s="284" t="s">
        <v>352</v>
      </c>
      <c r="B84" s="120" t="s">
        <v>353</v>
      </c>
      <c r="C84" s="122">
        <v>9854881.27</v>
      </c>
      <c r="D84" s="122">
        <f t="shared" si="2"/>
        <v>200000</v>
      </c>
      <c r="E84" s="122">
        <v>10054881.27</v>
      </c>
      <c r="F84" s="12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8" customFormat="1" ht="92.25" customHeight="1">
      <c r="A85" s="282" t="s">
        <v>270</v>
      </c>
      <c r="B85" s="100" t="s">
        <v>331</v>
      </c>
      <c r="C85" s="122">
        <v>0</v>
      </c>
      <c r="D85" s="122">
        <f t="shared" si="2"/>
        <v>1568664.34</v>
      </c>
      <c r="E85" s="122">
        <v>1568664.34</v>
      </c>
      <c r="F85" s="12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8" customFormat="1" ht="81" customHeight="1">
      <c r="A86" s="282" t="s">
        <v>330</v>
      </c>
      <c r="B86" s="100" t="s">
        <v>332</v>
      </c>
      <c r="C86" s="122">
        <v>0</v>
      </c>
      <c r="D86" s="122">
        <f t="shared" si="2"/>
        <v>1568664.34</v>
      </c>
      <c r="E86" s="122">
        <v>1568664.34</v>
      </c>
      <c r="F86" s="12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8" customFormat="1" ht="84" customHeight="1">
      <c r="A87" s="282" t="s">
        <v>275</v>
      </c>
      <c r="B87" s="100" t="s">
        <v>277</v>
      </c>
      <c r="C87" s="122">
        <v>4843440</v>
      </c>
      <c r="D87" s="122">
        <f t="shared" si="2"/>
        <v>-156240</v>
      </c>
      <c r="E87" s="122">
        <v>4687200</v>
      </c>
      <c r="F87" s="12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8" customFormat="1" ht="65.25" customHeight="1">
      <c r="A88" s="282" t="s">
        <v>281</v>
      </c>
      <c r="B88" s="100" t="s">
        <v>283</v>
      </c>
      <c r="C88" s="122">
        <v>784892.3</v>
      </c>
      <c r="D88" s="122">
        <f t="shared" si="2"/>
        <v>89629.0199999999</v>
      </c>
      <c r="E88" s="122">
        <v>874521.32</v>
      </c>
      <c r="F88" s="12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8" customFormat="1" ht="86.25" customHeight="1" thickBot="1">
      <c r="A89" s="287" t="s">
        <v>282</v>
      </c>
      <c r="B89" s="105" t="s">
        <v>284</v>
      </c>
      <c r="C89" s="133">
        <v>5015122.1</v>
      </c>
      <c r="D89" s="133">
        <f t="shared" si="2"/>
        <v>738756.1200000001</v>
      </c>
      <c r="E89" s="133">
        <v>5753878.22</v>
      </c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8" customFormat="1" ht="66" customHeight="1" thickBot="1">
      <c r="A90" s="106" t="s">
        <v>291</v>
      </c>
      <c r="B90" s="116" t="s">
        <v>292</v>
      </c>
      <c r="C90" s="117">
        <v>3977810.32</v>
      </c>
      <c r="D90" s="117">
        <f t="shared" si="2"/>
        <v>34122.8200000003</v>
      </c>
      <c r="E90" s="118">
        <v>4011933.14</v>
      </c>
      <c r="F90" s="12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s="8" customFormat="1" ht="39" customHeight="1">
      <c r="A91" s="283" t="s">
        <v>293</v>
      </c>
      <c r="B91" s="124" t="s">
        <v>294</v>
      </c>
      <c r="C91" s="142">
        <v>2709420.32</v>
      </c>
      <c r="D91" s="142">
        <f t="shared" si="2"/>
        <v>34122.8200000003</v>
      </c>
      <c r="E91" s="310">
        <v>2743543.14</v>
      </c>
      <c r="F91" s="12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s="8" customFormat="1" ht="36" customHeight="1">
      <c r="A92" s="283" t="s">
        <v>228</v>
      </c>
      <c r="B92" s="124" t="s">
        <v>295</v>
      </c>
      <c r="C92" s="125">
        <v>2709420.32</v>
      </c>
      <c r="D92" s="125">
        <f t="shared" si="2"/>
        <v>34122.8200000003</v>
      </c>
      <c r="E92" s="125">
        <v>2743543.14</v>
      </c>
      <c r="F92" s="12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8" customFormat="1" ht="81" customHeight="1" thickBot="1">
      <c r="A93" s="289" t="s">
        <v>296</v>
      </c>
      <c r="B93" s="149" t="s">
        <v>297</v>
      </c>
      <c r="C93" s="133">
        <v>2619310.32</v>
      </c>
      <c r="D93" s="133">
        <f t="shared" si="2"/>
        <v>34122.8200000003</v>
      </c>
      <c r="E93" s="133">
        <v>2653433.14</v>
      </c>
      <c r="F93" s="12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8" customFormat="1" ht="50.25" customHeight="1" thickBot="1">
      <c r="A94" s="106" t="s">
        <v>69</v>
      </c>
      <c r="B94" s="116" t="s">
        <v>70</v>
      </c>
      <c r="C94" s="117">
        <v>8052861.97</v>
      </c>
      <c r="D94" s="117">
        <f>E94-C94</f>
        <v>20794895.130000003</v>
      </c>
      <c r="E94" s="118">
        <v>28847757.1</v>
      </c>
      <c r="F94" s="12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8" customFormat="1" ht="27" customHeight="1">
      <c r="A95" s="339" t="s">
        <v>71</v>
      </c>
      <c r="B95" s="138" t="s">
        <v>72</v>
      </c>
      <c r="C95" s="340">
        <v>8052861.97</v>
      </c>
      <c r="D95" s="340">
        <f>E95-C95</f>
        <v>20794895.130000003</v>
      </c>
      <c r="E95" s="340">
        <v>28847757.1</v>
      </c>
      <c r="F95" s="12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s="8" customFormat="1" ht="61.5" customHeight="1" thickBot="1">
      <c r="A96" s="119" t="s">
        <v>362</v>
      </c>
      <c r="B96" s="120" t="s">
        <v>363</v>
      </c>
      <c r="C96" s="133">
        <v>0</v>
      </c>
      <c r="D96" s="133">
        <f>E96-C96</f>
        <v>20794895.13</v>
      </c>
      <c r="E96" s="133">
        <v>20794895.13</v>
      </c>
      <c r="F96" s="12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s="8" customFormat="1" ht="51" customHeight="1" thickBot="1">
      <c r="A97" s="98" t="s">
        <v>302</v>
      </c>
      <c r="B97" s="116" t="s">
        <v>303</v>
      </c>
      <c r="C97" s="117">
        <v>2633.88</v>
      </c>
      <c r="D97" s="117">
        <f t="shared" si="2"/>
        <v>-1645.31</v>
      </c>
      <c r="E97" s="118">
        <v>988.57</v>
      </c>
      <c r="F97" s="12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8" customFormat="1" ht="24" customHeight="1">
      <c r="A98" s="143" t="s">
        <v>71</v>
      </c>
      <c r="B98" s="138" t="s">
        <v>304</v>
      </c>
      <c r="C98" s="139">
        <v>2633.88</v>
      </c>
      <c r="D98" s="139">
        <f t="shared" si="2"/>
        <v>-1645.31</v>
      </c>
      <c r="E98" s="139">
        <v>988.57</v>
      </c>
      <c r="F98" s="12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s="8" customFormat="1" ht="72.75" customHeight="1">
      <c r="A99" s="280" t="s">
        <v>335</v>
      </c>
      <c r="B99" s="105" t="s">
        <v>307</v>
      </c>
      <c r="C99" s="134">
        <v>2633.88</v>
      </c>
      <c r="D99" s="134">
        <f t="shared" si="2"/>
        <v>-1645.31</v>
      </c>
      <c r="E99" s="134">
        <v>988.57</v>
      </c>
      <c r="F99" s="12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s="8" customFormat="1" ht="21.75" customHeight="1">
      <c r="A100" s="126" t="s">
        <v>364</v>
      </c>
      <c r="B100" s="124"/>
      <c r="C100" s="125">
        <v>4482050.16</v>
      </c>
      <c r="D100" s="125"/>
      <c r="E100" s="125">
        <v>5204317.7</v>
      </c>
      <c r="F100" s="1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s="16" customFormat="1" ht="21" customHeight="1" thickBot="1">
      <c r="A101" s="341" t="s">
        <v>337</v>
      </c>
      <c r="B101" s="334"/>
      <c r="C101" s="335">
        <f>323719101.16+C100</f>
        <v>328201151.32000005</v>
      </c>
      <c r="D101" s="335">
        <f>E101-C101</f>
        <v>37830163.089999914</v>
      </c>
      <c r="E101" s="336">
        <f>360826996.71+E100</f>
        <v>366031314.40999997</v>
      </c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</row>
    <row r="102" spans="1:255" s="16" customFormat="1" ht="21" customHeight="1" thickBot="1">
      <c r="A102" s="337"/>
      <c r="B102" s="338"/>
      <c r="C102" s="311"/>
      <c r="D102" s="311"/>
      <c r="E102" s="312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</row>
    <row r="103" spans="1:255" s="11" customFormat="1" ht="18" customHeight="1" thickBot="1">
      <c r="A103" s="97" t="s">
        <v>366</v>
      </c>
      <c r="B103" s="108"/>
      <c r="C103" s="108"/>
      <c r="D103" s="109"/>
      <c r="E103" s="110"/>
      <c r="F103" s="1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s="8" customFormat="1" ht="24" customHeight="1" thickBot="1">
      <c r="A104" s="99" t="s">
        <v>19</v>
      </c>
      <c r="B104" s="361">
        <v>900</v>
      </c>
      <c r="C104" s="158">
        <v>69247501.31</v>
      </c>
      <c r="D104" s="158">
        <f>E104-C104</f>
        <v>27011931.269999996</v>
      </c>
      <c r="E104" s="159">
        <v>96259432.58</v>
      </c>
      <c r="F104" s="1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11" customFormat="1" ht="18.75" customHeight="1">
      <c r="A105" s="157" t="s">
        <v>39</v>
      </c>
      <c r="B105" s="138" t="s">
        <v>41</v>
      </c>
      <c r="C105" s="125">
        <v>40059301.67</v>
      </c>
      <c r="D105" s="125">
        <f aca="true" t="shared" si="3" ref="D105:D139">E105-C105</f>
        <v>121225.51999999583</v>
      </c>
      <c r="E105" s="125">
        <v>40180527.19</v>
      </c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s="11" customFormat="1" ht="45.75" customHeight="1">
      <c r="A106" s="157" t="s">
        <v>367</v>
      </c>
      <c r="B106" s="124" t="s">
        <v>370</v>
      </c>
      <c r="C106" s="125">
        <v>1353398</v>
      </c>
      <c r="D106" s="125">
        <f t="shared" si="3"/>
        <v>54179</v>
      </c>
      <c r="E106" s="125">
        <v>1407577</v>
      </c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s="8" customFormat="1" ht="81" customHeight="1">
      <c r="A107" s="127" t="s">
        <v>368</v>
      </c>
      <c r="B107" s="128" t="s">
        <v>369</v>
      </c>
      <c r="C107" s="129">
        <v>1353398</v>
      </c>
      <c r="D107" s="122">
        <f t="shared" si="3"/>
        <v>54179</v>
      </c>
      <c r="E107" s="129">
        <v>1407577</v>
      </c>
      <c r="F107" s="1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s="8" customFormat="1" ht="65.25" customHeight="1">
      <c r="A108" s="130" t="s">
        <v>73</v>
      </c>
      <c r="B108" s="124" t="s">
        <v>74</v>
      </c>
      <c r="C108" s="125">
        <v>23474138.27</v>
      </c>
      <c r="D108" s="125">
        <f t="shared" si="3"/>
        <v>5246.300000000745</v>
      </c>
      <c r="E108" s="125">
        <v>23479384.57</v>
      </c>
      <c r="F108" s="1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s="8" customFormat="1" ht="57" customHeight="1">
      <c r="A109" s="119" t="s">
        <v>215</v>
      </c>
      <c r="B109" s="120" t="s">
        <v>371</v>
      </c>
      <c r="C109" s="122">
        <v>0</v>
      </c>
      <c r="D109" s="122">
        <f t="shared" si="3"/>
        <v>5246.3</v>
      </c>
      <c r="E109" s="122">
        <v>5246.3</v>
      </c>
      <c r="F109" s="1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11" customFormat="1" ht="20.25" customHeight="1">
      <c r="A110" s="321" t="s">
        <v>372</v>
      </c>
      <c r="B110" s="124" t="s">
        <v>374</v>
      </c>
      <c r="C110" s="125">
        <v>2633.88</v>
      </c>
      <c r="D110" s="125">
        <f t="shared" si="3"/>
        <v>-1645.31</v>
      </c>
      <c r="E110" s="125">
        <v>988.57</v>
      </c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s="8" customFormat="1" ht="65.25" customHeight="1">
      <c r="A111" s="136" t="s">
        <v>373</v>
      </c>
      <c r="B111" s="120" t="s">
        <v>375</v>
      </c>
      <c r="C111" s="122">
        <v>2633.88</v>
      </c>
      <c r="D111" s="122">
        <f t="shared" si="3"/>
        <v>-1645.31</v>
      </c>
      <c r="E111" s="122">
        <v>988.57</v>
      </c>
      <c r="F111" s="1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s="8" customFormat="1" ht="27.75" customHeight="1">
      <c r="A112" s="352" t="s">
        <v>42</v>
      </c>
      <c r="B112" s="124" t="s">
        <v>43</v>
      </c>
      <c r="C112" s="125">
        <v>15229131.52</v>
      </c>
      <c r="D112" s="125">
        <f t="shared" si="3"/>
        <v>63445.53000000119</v>
      </c>
      <c r="E112" s="125">
        <v>15292577.05</v>
      </c>
      <c r="F112" s="1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8" customFormat="1" ht="90" customHeight="1">
      <c r="A113" s="274" t="s">
        <v>230</v>
      </c>
      <c r="B113" s="100" t="s">
        <v>376</v>
      </c>
      <c r="C113" s="122">
        <v>4101097</v>
      </c>
      <c r="D113" s="122">
        <f t="shared" si="3"/>
        <v>17062</v>
      </c>
      <c r="E113" s="122">
        <v>4118159</v>
      </c>
      <c r="F113" s="1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s="8" customFormat="1" ht="90" customHeight="1">
      <c r="A114" s="353" t="s">
        <v>99</v>
      </c>
      <c r="B114" s="100" t="s">
        <v>111</v>
      </c>
      <c r="C114" s="122">
        <v>305386.45</v>
      </c>
      <c r="D114" s="122">
        <f t="shared" si="3"/>
        <v>12260.709999999963</v>
      </c>
      <c r="E114" s="122">
        <v>317647.16</v>
      </c>
      <c r="F114" s="1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s="8" customFormat="1" ht="90" customHeight="1">
      <c r="A115" s="136" t="s">
        <v>296</v>
      </c>
      <c r="B115" s="100" t="s">
        <v>378</v>
      </c>
      <c r="C115" s="122">
        <v>2619310.32</v>
      </c>
      <c r="D115" s="122">
        <f t="shared" si="3"/>
        <v>34122.8200000003</v>
      </c>
      <c r="E115" s="122">
        <v>2653433.14</v>
      </c>
      <c r="F115" s="1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s="8" customFormat="1" ht="33.75" customHeight="1">
      <c r="A116" s="352" t="s">
        <v>67</v>
      </c>
      <c r="B116" s="318" t="s">
        <v>68</v>
      </c>
      <c r="C116" s="177">
        <v>6262379.28</v>
      </c>
      <c r="D116" s="177">
        <f t="shared" si="3"/>
        <v>4087279.62</v>
      </c>
      <c r="E116" s="177">
        <v>10349658.9</v>
      </c>
      <c r="F116" s="1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s="8" customFormat="1" ht="21.75" customHeight="1">
      <c r="A117" s="352" t="s">
        <v>379</v>
      </c>
      <c r="B117" s="318" t="s">
        <v>380</v>
      </c>
      <c r="C117" s="125">
        <v>5481750.38</v>
      </c>
      <c r="D117" s="125">
        <f t="shared" si="3"/>
        <v>4087279.62</v>
      </c>
      <c r="E117" s="125">
        <v>9569030</v>
      </c>
      <c r="F117" s="1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s="8" customFormat="1" ht="54.75" customHeight="1">
      <c r="A118" s="298" t="s">
        <v>240</v>
      </c>
      <c r="B118" s="100" t="s">
        <v>381</v>
      </c>
      <c r="C118" s="122">
        <v>1150447.98</v>
      </c>
      <c r="D118" s="122">
        <f t="shared" si="3"/>
        <v>3987279.6199999996</v>
      </c>
      <c r="E118" s="122">
        <v>5137727.6</v>
      </c>
      <c r="F118" s="1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s="8" customFormat="1" ht="78.75" customHeight="1">
      <c r="A119" s="298" t="s">
        <v>438</v>
      </c>
      <c r="B119" s="100" t="s">
        <v>437</v>
      </c>
      <c r="C119" s="122">
        <v>140000</v>
      </c>
      <c r="D119" s="122">
        <f t="shared" si="3"/>
        <v>100000</v>
      </c>
      <c r="E119" s="122">
        <v>240000</v>
      </c>
      <c r="F119" s="1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s="8" customFormat="1" ht="24.75" customHeight="1">
      <c r="A120" s="352" t="s">
        <v>37</v>
      </c>
      <c r="B120" s="318" t="s">
        <v>38</v>
      </c>
      <c r="C120" s="177">
        <v>4247990.56</v>
      </c>
      <c r="D120" s="177">
        <f t="shared" si="3"/>
        <v>22794895.130000003</v>
      </c>
      <c r="E120" s="177">
        <v>27042885.69</v>
      </c>
      <c r="F120" s="1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s="11" customFormat="1" ht="58.5" customHeight="1">
      <c r="A121" s="306" t="s">
        <v>314</v>
      </c>
      <c r="B121" s="100" t="s">
        <v>439</v>
      </c>
      <c r="C121" s="122">
        <v>255625.06</v>
      </c>
      <c r="D121" s="122">
        <f t="shared" si="3"/>
        <v>2000000</v>
      </c>
      <c r="E121" s="122">
        <v>2255625.06</v>
      </c>
      <c r="F121" s="1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1:255" s="11" customFormat="1" ht="55.5" customHeight="1">
      <c r="A122" s="119" t="s">
        <v>362</v>
      </c>
      <c r="B122" s="100" t="s">
        <v>440</v>
      </c>
      <c r="C122" s="122">
        <v>0</v>
      </c>
      <c r="D122" s="122">
        <f t="shared" si="3"/>
        <v>20794895.13</v>
      </c>
      <c r="E122" s="122">
        <v>20794895.13</v>
      </c>
      <c r="F122" s="1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1:255" s="8" customFormat="1" ht="27" customHeight="1">
      <c r="A123" s="352" t="s">
        <v>50</v>
      </c>
      <c r="B123" s="318" t="s">
        <v>52</v>
      </c>
      <c r="C123" s="177">
        <v>10966040.2</v>
      </c>
      <c r="D123" s="177">
        <f t="shared" si="3"/>
        <v>8531</v>
      </c>
      <c r="E123" s="177">
        <v>10974571.2</v>
      </c>
      <c r="F123" s="1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s="11" customFormat="1" ht="27" customHeight="1">
      <c r="A124" s="352" t="s">
        <v>51</v>
      </c>
      <c r="B124" s="318" t="s">
        <v>53</v>
      </c>
      <c r="C124" s="355">
        <v>10966040.2</v>
      </c>
      <c r="D124" s="177">
        <f t="shared" si="3"/>
        <v>8531</v>
      </c>
      <c r="E124" s="356">
        <v>10974571.2</v>
      </c>
      <c r="F124" s="1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10" ht="72" customHeight="1" thickBot="1">
      <c r="A125" s="358" t="s">
        <v>246</v>
      </c>
      <c r="B125" s="100" t="s">
        <v>387</v>
      </c>
      <c r="C125" s="316">
        <v>6644488</v>
      </c>
      <c r="D125" s="122">
        <f t="shared" si="3"/>
        <v>8531</v>
      </c>
      <c r="E125" s="360">
        <v>6653019</v>
      </c>
      <c r="F125" s="1"/>
      <c r="G125" s="1"/>
      <c r="H125" s="1"/>
      <c r="I125" s="1"/>
      <c r="J125" s="1"/>
    </row>
    <row r="126" spans="1:10" ht="24.75" customHeight="1" thickBot="1">
      <c r="A126" s="99" t="s">
        <v>83</v>
      </c>
      <c r="B126" s="361">
        <v>907</v>
      </c>
      <c r="C126" s="354">
        <v>1307944.77</v>
      </c>
      <c r="D126" s="354">
        <f t="shared" si="3"/>
        <v>20415.35999999987</v>
      </c>
      <c r="E126" s="354">
        <v>1328360.13</v>
      </c>
      <c r="F126" s="1"/>
      <c r="G126" s="1"/>
      <c r="H126" s="1"/>
      <c r="I126" s="1"/>
      <c r="J126" s="1"/>
    </row>
    <row r="127" spans="1:10" ht="29.25" customHeight="1">
      <c r="A127" s="352" t="s">
        <v>39</v>
      </c>
      <c r="B127" s="138" t="s">
        <v>86</v>
      </c>
      <c r="C127" s="177">
        <v>1307944.77</v>
      </c>
      <c r="D127" s="177">
        <f t="shared" si="3"/>
        <v>20415.35999999987</v>
      </c>
      <c r="E127" s="177">
        <v>1328360.13</v>
      </c>
      <c r="F127" s="1"/>
      <c r="G127" s="1"/>
      <c r="H127" s="1"/>
      <c r="I127" s="1"/>
      <c r="J127" s="1"/>
    </row>
    <row r="128" spans="1:10" ht="59.25" customHeight="1">
      <c r="A128" s="352" t="s">
        <v>84</v>
      </c>
      <c r="B128" s="124" t="s">
        <v>85</v>
      </c>
      <c r="C128" s="177">
        <v>1307944.77</v>
      </c>
      <c r="D128" s="177">
        <f t="shared" si="3"/>
        <v>20415.35999999987</v>
      </c>
      <c r="E128" s="177">
        <v>1328360.13</v>
      </c>
      <c r="F128" s="1"/>
      <c r="G128" s="1"/>
      <c r="H128" s="1"/>
      <c r="I128" s="1"/>
      <c r="J128" s="1"/>
    </row>
    <row r="129" spans="1:10" ht="77.25" customHeight="1" thickBot="1">
      <c r="A129" s="277" t="s">
        <v>217</v>
      </c>
      <c r="B129" s="377" t="s">
        <v>404</v>
      </c>
      <c r="C129" s="374">
        <v>509915.28</v>
      </c>
      <c r="D129" s="374">
        <f t="shared" si="3"/>
        <v>20415.359999999986</v>
      </c>
      <c r="E129" s="374">
        <v>530330.64</v>
      </c>
      <c r="F129" s="1"/>
      <c r="G129" s="1"/>
      <c r="H129" s="1"/>
      <c r="I129" s="1"/>
      <c r="J129" s="1"/>
    </row>
    <row r="130" spans="1:10" ht="36" customHeight="1" thickBot="1">
      <c r="A130" s="107" t="s">
        <v>27</v>
      </c>
      <c r="B130" s="361">
        <v>909</v>
      </c>
      <c r="C130" s="158">
        <v>246801667.93</v>
      </c>
      <c r="D130" s="158">
        <f t="shared" si="3"/>
        <v>9603978.419999987</v>
      </c>
      <c r="E130" s="159">
        <v>256405646.35</v>
      </c>
      <c r="F130" s="1"/>
      <c r="G130" s="1"/>
      <c r="H130" s="1"/>
      <c r="I130" s="1"/>
      <c r="J130" s="1"/>
    </row>
    <row r="131" spans="1:10" ht="18.75" customHeight="1">
      <c r="A131" s="375" t="s">
        <v>28</v>
      </c>
      <c r="B131" s="138" t="s">
        <v>30</v>
      </c>
      <c r="C131" s="177">
        <v>244549155.13</v>
      </c>
      <c r="D131" s="139">
        <f t="shared" si="3"/>
        <v>9603978.420000017</v>
      </c>
      <c r="E131" s="376">
        <v>254153133.55</v>
      </c>
      <c r="F131" s="1"/>
      <c r="G131" s="1"/>
      <c r="H131" s="1"/>
      <c r="I131" s="1"/>
      <c r="J131" s="1"/>
    </row>
    <row r="132" spans="1:10" ht="21" customHeight="1">
      <c r="A132" s="362" t="s">
        <v>59</v>
      </c>
      <c r="B132" s="138" t="s">
        <v>60</v>
      </c>
      <c r="C132" s="177">
        <v>83995341.37</v>
      </c>
      <c r="D132" s="125">
        <f t="shared" si="3"/>
        <v>150000</v>
      </c>
      <c r="E132" s="367">
        <v>84145341.37</v>
      </c>
      <c r="F132" s="1"/>
      <c r="G132" s="1"/>
      <c r="H132" s="1"/>
      <c r="I132" s="1"/>
      <c r="J132" s="1"/>
    </row>
    <row r="133" spans="1:10" ht="66" customHeight="1">
      <c r="A133" s="137" t="s">
        <v>341</v>
      </c>
      <c r="B133" s="386" t="s">
        <v>406</v>
      </c>
      <c r="C133" s="161">
        <v>0</v>
      </c>
      <c r="D133" s="360">
        <f t="shared" si="3"/>
        <v>150000</v>
      </c>
      <c r="E133" s="122">
        <v>150000</v>
      </c>
      <c r="F133" s="1"/>
      <c r="G133" s="1"/>
      <c r="H133" s="1"/>
      <c r="I133" s="1"/>
      <c r="J133" s="1"/>
    </row>
    <row r="134" spans="1:10" ht="26.25" customHeight="1">
      <c r="A134" s="362" t="s">
        <v>29</v>
      </c>
      <c r="B134" s="138" t="s">
        <v>32</v>
      </c>
      <c r="C134" s="379">
        <v>148621962.71</v>
      </c>
      <c r="D134" s="177">
        <f t="shared" si="3"/>
        <v>4753475.819999993</v>
      </c>
      <c r="E134" s="367">
        <v>153375438.53</v>
      </c>
      <c r="F134" s="1"/>
      <c r="G134" s="1"/>
      <c r="H134" s="1"/>
      <c r="I134" s="1"/>
      <c r="J134" s="1"/>
    </row>
    <row r="135" spans="1:10" ht="21" customHeight="1">
      <c r="A135" s="363" t="s">
        <v>31</v>
      </c>
      <c r="B135" s="124"/>
      <c r="C135" s="388">
        <v>105936681.13</v>
      </c>
      <c r="D135" s="125">
        <f t="shared" si="3"/>
        <v>2895182.4600000083</v>
      </c>
      <c r="E135" s="368">
        <v>108831863.59</v>
      </c>
      <c r="F135" s="1"/>
      <c r="G135" s="1"/>
      <c r="H135" s="1"/>
      <c r="I135" s="1"/>
      <c r="J135" s="1"/>
    </row>
    <row r="136" spans="1:10" ht="66" customHeight="1">
      <c r="A136" s="137" t="s">
        <v>348</v>
      </c>
      <c r="B136" s="386" t="s">
        <v>410</v>
      </c>
      <c r="C136" s="161">
        <v>0</v>
      </c>
      <c r="D136" s="360">
        <f t="shared" si="3"/>
        <v>744002</v>
      </c>
      <c r="E136" s="122">
        <v>744002</v>
      </c>
      <c r="F136" s="1"/>
      <c r="G136" s="1"/>
      <c r="H136" s="1"/>
      <c r="I136" s="1"/>
      <c r="J136" s="1"/>
    </row>
    <row r="137" spans="1:10" ht="88.5" customHeight="1">
      <c r="A137" s="282" t="s">
        <v>330</v>
      </c>
      <c r="B137" s="386" t="s">
        <v>441</v>
      </c>
      <c r="C137" s="161">
        <v>0</v>
      </c>
      <c r="D137" s="360">
        <f t="shared" si="3"/>
        <v>1568664.34</v>
      </c>
      <c r="E137" s="122">
        <v>1568664.34</v>
      </c>
      <c r="F137" s="1"/>
      <c r="G137" s="1"/>
      <c r="H137" s="1"/>
      <c r="I137" s="1"/>
      <c r="J137" s="1"/>
    </row>
    <row r="138" spans="1:10" ht="72" customHeight="1">
      <c r="A138" s="137" t="s">
        <v>275</v>
      </c>
      <c r="B138" s="392" t="s">
        <v>412</v>
      </c>
      <c r="C138" s="161">
        <v>4843440</v>
      </c>
      <c r="D138" s="360">
        <f t="shared" si="3"/>
        <v>-156240</v>
      </c>
      <c r="E138" s="122">
        <v>4687200</v>
      </c>
      <c r="F138" s="1"/>
      <c r="G138" s="1"/>
      <c r="H138" s="1"/>
      <c r="I138" s="1"/>
      <c r="J138" s="1"/>
    </row>
    <row r="139" spans="1:10" ht="80.25" customHeight="1">
      <c r="A139" s="137" t="s">
        <v>395</v>
      </c>
      <c r="B139" s="275" t="s">
        <v>413</v>
      </c>
      <c r="C139" s="161">
        <v>5015122.1</v>
      </c>
      <c r="D139" s="360">
        <f t="shared" si="3"/>
        <v>738756.1200000001</v>
      </c>
      <c r="E139" s="122">
        <v>5753878.22</v>
      </c>
      <c r="F139" s="1"/>
      <c r="G139" s="1"/>
      <c r="H139" s="1"/>
      <c r="I139" s="1"/>
      <c r="J139" s="1"/>
    </row>
    <row r="140" spans="1:10" ht="26.25" customHeight="1">
      <c r="A140" s="363" t="s">
        <v>396</v>
      </c>
      <c r="B140" s="124"/>
      <c r="C140" s="380">
        <v>37078621.58</v>
      </c>
      <c r="D140" s="329">
        <f>E140-C140</f>
        <v>1858293.3599999994</v>
      </c>
      <c r="E140" s="368">
        <v>38936914.94</v>
      </c>
      <c r="F140" s="1"/>
      <c r="G140" s="1"/>
      <c r="H140" s="1"/>
      <c r="I140" s="1"/>
      <c r="J140" s="1"/>
    </row>
    <row r="141" spans="1:10" ht="61.5" customHeight="1">
      <c r="A141" s="137" t="s">
        <v>352</v>
      </c>
      <c r="B141" s="275" t="s">
        <v>416</v>
      </c>
      <c r="C141" s="161">
        <v>9854881.27</v>
      </c>
      <c r="D141" s="360">
        <f aca="true" t="shared" si="4" ref="D141:D154">E141-C141</f>
        <v>200000</v>
      </c>
      <c r="E141" s="122">
        <v>10054881.27</v>
      </c>
      <c r="F141" s="1"/>
      <c r="G141" s="1"/>
      <c r="H141" s="1"/>
      <c r="I141" s="1"/>
      <c r="J141" s="1"/>
    </row>
    <row r="142" spans="1:5" ht="78.75">
      <c r="A142" s="137" t="s">
        <v>270</v>
      </c>
      <c r="B142" s="386" t="s">
        <v>417</v>
      </c>
      <c r="C142" s="161">
        <v>0</v>
      </c>
      <c r="D142" s="360">
        <f t="shared" si="4"/>
        <v>1568664.34</v>
      </c>
      <c r="E142" s="316">
        <v>1568664.34</v>
      </c>
    </row>
    <row r="143" spans="1:5" ht="84" customHeight="1">
      <c r="A143" s="137" t="s">
        <v>281</v>
      </c>
      <c r="B143" s="386" t="s">
        <v>419</v>
      </c>
      <c r="C143" s="161">
        <v>784892.3</v>
      </c>
      <c r="D143" s="360">
        <f t="shared" si="4"/>
        <v>89629.0199999999</v>
      </c>
      <c r="E143" s="122">
        <v>874521.32</v>
      </c>
    </row>
    <row r="144" spans="1:255" s="2" customFormat="1" ht="15.75">
      <c r="A144" s="364" t="s">
        <v>112</v>
      </c>
      <c r="B144" s="393" t="s">
        <v>113</v>
      </c>
      <c r="C144" s="385">
        <v>593712</v>
      </c>
      <c r="D144" s="177">
        <f t="shared" si="4"/>
        <v>9000</v>
      </c>
      <c r="E144" s="177">
        <v>602712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s="2" customFormat="1" ht="66" customHeight="1">
      <c r="A145" s="121" t="s">
        <v>108</v>
      </c>
      <c r="B145" s="140" t="s">
        <v>114</v>
      </c>
      <c r="C145" s="161">
        <v>0</v>
      </c>
      <c r="D145" s="360">
        <f t="shared" si="4"/>
        <v>9000</v>
      </c>
      <c r="E145" s="115">
        <v>9000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2" customFormat="1" ht="21.75" customHeight="1">
      <c r="A146" s="362" t="s">
        <v>400</v>
      </c>
      <c r="B146" s="393" t="s">
        <v>424</v>
      </c>
      <c r="C146" s="385">
        <v>5610548.71</v>
      </c>
      <c r="D146" s="177">
        <f t="shared" si="4"/>
        <v>4691502.600000001</v>
      </c>
      <c r="E146" s="177">
        <v>10302051.31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s="2" customFormat="1" ht="63">
      <c r="A147" s="137" t="s">
        <v>443</v>
      </c>
      <c r="B147" s="140" t="s">
        <v>442</v>
      </c>
      <c r="C147" s="161">
        <v>0</v>
      </c>
      <c r="D147" s="360">
        <f>E147-C147</f>
        <v>3127668.4</v>
      </c>
      <c r="E147" s="122">
        <v>3127668.4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s="2" customFormat="1" ht="63">
      <c r="A148" s="137" t="s">
        <v>272</v>
      </c>
      <c r="B148" s="140" t="s">
        <v>425</v>
      </c>
      <c r="C148" s="161">
        <v>0</v>
      </c>
      <c r="D148" s="360">
        <f>E148-C148</f>
        <v>1563834.2</v>
      </c>
      <c r="E148" s="122">
        <v>1563834.2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2" customFormat="1" ht="15.75">
      <c r="A149" s="366" t="s">
        <v>80</v>
      </c>
      <c r="B149" s="395" t="s">
        <v>430</v>
      </c>
      <c r="C149" s="397">
        <v>1451987.15</v>
      </c>
      <c r="D149" s="354">
        <f t="shared" si="4"/>
        <v>471570.5</v>
      </c>
      <c r="E149" s="354">
        <v>1923557.65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s="2" customFormat="1" ht="15.75">
      <c r="A150" s="362" t="s">
        <v>39</v>
      </c>
      <c r="B150" s="393" t="s">
        <v>82</v>
      </c>
      <c r="C150" s="398">
        <v>1451987.15</v>
      </c>
      <c r="D150" s="125">
        <f t="shared" si="4"/>
        <v>471570.5</v>
      </c>
      <c r="E150" s="177">
        <v>1923557.65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s="2" customFormat="1" ht="31.5">
      <c r="A151" s="362" t="s">
        <v>40</v>
      </c>
      <c r="B151" s="393" t="s">
        <v>81</v>
      </c>
      <c r="C151" s="398">
        <v>1451987.15</v>
      </c>
      <c r="D151" s="125">
        <f t="shared" si="4"/>
        <v>471570.5</v>
      </c>
      <c r="E151" s="177">
        <v>1923557.65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s="2" customFormat="1" ht="94.5">
      <c r="A152" s="365" t="s">
        <v>431</v>
      </c>
      <c r="B152" s="140" t="s">
        <v>432</v>
      </c>
      <c r="C152" s="161">
        <v>1215410.75</v>
      </c>
      <c r="D152" s="360">
        <f t="shared" si="4"/>
        <v>31210.5</v>
      </c>
      <c r="E152" s="371">
        <v>1246621.25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2" customFormat="1" ht="94.5">
      <c r="A153" s="121" t="s">
        <v>221</v>
      </c>
      <c r="B153" s="275" t="s">
        <v>433</v>
      </c>
      <c r="C153" s="382">
        <v>0</v>
      </c>
      <c r="D153" s="360">
        <f t="shared" si="4"/>
        <v>434873.21</v>
      </c>
      <c r="E153" s="373">
        <v>434873.21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2" customFormat="1" ht="47.25">
      <c r="A154" s="121" t="s">
        <v>223</v>
      </c>
      <c r="B154" s="400" t="s">
        <v>434</v>
      </c>
      <c r="C154" s="370">
        <v>0</v>
      </c>
      <c r="D154" s="360">
        <f t="shared" si="4"/>
        <v>5486.79</v>
      </c>
      <c r="E154" s="373">
        <v>5486.79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s="2" customFormat="1" ht="15.75">
      <c r="A155" s="126" t="s">
        <v>364</v>
      </c>
      <c r="B155" s="124"/>
      <c r="C155" s="125">
        <v>4482050.16</v>
      </c>
      <c r="D155" s="125"/>
      <c r="E155" s="125">
        <v>5204317.7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2" customFormat="1" ht="15.75">
      <c r="A156" s="394" t="s">
        <v>402</v>
      </c>
      <c r="B156" s="399"/>
      <c r="C156" s="401">
        <f>323719101.16+C155</f>
        <v>328201151.32000005</v>
      </c>
      <c r="D156" s="354">
        <f>E156-C156</f>
        <v>37830163.089999914</v>
      </c>
      <c r="E156" s="354">
        <f>360826996.71+E155</f>
        <v>366031314.40999997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10" ht="36" customHeight="1">
      <c r="A157" s="31"/>
      <c r="B157" s="35"/>
      <c r="C157" s="28"/>
      <c r="D157" s="36"/>
      <c r="E157" s="37"/>
      <c r="F157" s="1"/>
      <c r="G157" s="1"/>
      <c r="H157" s="1"/>
      <c r="I157" s="1"/>
      <c r="J157" s="1"/>
    </row>
    <row r="158" spans="1:10" ht="36" customHeight="1">
      <c r="A158" s="31"/>
      <c r="B158" s="38"/>
      <c r="C158" s="28"/>
      <c r="D158" s="36"/>
      <c r="E158" s="37"/>
      <c r="F158" s="1"/>
      <c r="G158" s="1"/>
      <c r="H158" s="1"/>
      <c r="I158" s="1"/>
      <c r="J158" s="1"/>
    </row>
    <row r="159" spans="1:10" ht="36" customHeight="1">
      <c r="A159" s="31"/>
      <c r="B159" s="39"/>
      <c r="C159" s="28"/>
      <c r="D159" s="36"/>
      <c r="E159" s="37"/>
      <c r="F159" s="1"/>
      <c r="G159" s="1"/>
      <c r="H159" s="1"/>
      <c r="I159" s="1"/>
      <c r="J159" s="1"/>
    </row>
    <row r="160" spans="1:10" ht="36" customHeight="1">
      <c r="A160" s="33"/>
      <c r="B160" s="39"/>
      <c r="C160" s="28"/>
      <c r="D160" s="36"/>
      <c r="E160" s="37"/>
      <c r="F160" s="1"/>
      <c r="G160" s="1"/>
      <c r="H160" s="1"/>
      <c r="I160" s="1"/>
      <c r="J160" s="1"/>
    </row>
    <row r="161" spans="1:10" ht="36" customHeight="1">
      <c r="A161" s="32"/>
      <c r="B161" s="40"/>
      <c r="C161" s="28"/>
      <c r="D161" s="36"/>
      <c r="E161" s="37"/>
      <c r="F161" s="1"/>
      <c r="G161" s="1"/>
      <c r="H161" s="1"/>
      <c r="I161" s="1"/>
      <c r="J161" s="1"/>
    </row>
    <row r="162" spans="1:10" ht="261.75" customHeight="1">
      <c r="A162" s="32"/>
      <c r="B162" s="41"/>
      <c r="C162" s="28"/>
      <c r="D162" s="36"/>
      <c r="E162" s="37"/>
      <c r="F162" s="1"/>
      <c r="G162" s="1"/>
      <c r="H162" s="1"/>
      <c r="I162" s="1"/>
      <c r="J162" s="1"/>
    </row>
    <row r="163" spans="1:10" ht="202.5" customHeight="1">
      <c r="A163" s="42"/>
      <c r="B163" s="43"/>
      <c r="C163" s="28"/>
      <c r="D163" s="36"/>
      <c r="E163" s="37"/>
      <c r="F163" s="1"/>
      <c r="G163" s="1"/>
      <c r="H163" s="1"/>
      <c r="I163" s="1"/>
      <c r="J163" s="1"/>
    </row>
    <row r="164" spans="1:10" ht="25.5" customHeight="1">
      <c r="A164" s="44"/>
      <c r="B164" s="45"/>
      <c r="C164" s="28"/>
      <c r="D164" s="36"/>
      <c r="E164" s="37"/>
      <c r="F164" s="1"/>
      <c r="G164" s="1"/>
      <c r="H164" s="1"/>
      <c r="I164" s="1"/>
      <c r="J164" s="1"/>
    </row>
    <row r="165" spans="1:10" ht="27.75" customHeight="1">
      <c r="A165" s="46"/>
      <c r="B165" s="39"/>
      <c r="C165" s="28"/>
      <c r="D165" s="36"/>
      <c r="E165" s="37"/>
      <c r="F165" s="1"/>
      <c r="G165" s="1"/>
      <c r="H165" s="1"/>
      <c r="I165" s="1"/>
      <c r="J165" s="1"/>
    </row>
    <row r="166" spans="1:10" ht="55.5" customHeight="1">
      <c r="A166" s="47"/>
      <c r="B166" s="48"/>
      <c r="C166" s="28"/>
      <c r="D166" s="36"/>
      <c r="E166" s="37"/>
      <c r="F166" s="1"/>
      <c r="G166" s="1"/>
      <c r="H166" s="1"/>
      <c r="I166" s="1"/>
      <c r="J166" s="1"/>
    </row>
    <row r="167" spans="1:10" ht="27" customHeight="1">
      <c r="A167" s="31"/>
      <c r="B167" s="39"/>
      <c r="C167" s="28"/>
      <c r="D167" s="36"/>
      <c r="E167" s="37"/>
      <c r="F167" s="1"/>
      <c r="G167" s="1"/>
      <c r="H167" s="1"/>
      <c r="I167" s="1"/>
      <c r="J167" s="1"/>
    </row>
    <row r="168" spans="1:10" ht="37.5" customHeight="1">
      <c r="A168" s="45"/>
      <c r="B168" s="39"/>
      <c r="C168" s="28"/>
      <c r="D168" s="36"/>
      <c r="E168" s="37"/>
      <c r="F168" s="1"/>
      <c r="G168" s="1"/>
      <c r="H168" s="1"/>
      <c r="I168" s="1"/>
      <c r="J168" s="1"/>
    </row>
    <row r="169" spans="1:10" ht="67.5" customHeight="1">
      <c r="A169" s="45"/>
      <c r="B169" s="47"/>
      <c r="C169" s="49"/>
      <c r="D169" s="50"/>
      <c r="E169" s="49"/>
      <c r="F169" s="1"/>
      <c r="G169" s="1"/>
      <c r="H169" s="1"/>
      <c r="I169" s="1"/>
      <c r="J169" s="1"/>
    </row>
    <row r="170" spans="1:10" ht="37.5" customHeight="1">
      <c r="A170" s="45"/>
      <c r="B170" s="51"/>
      <c r="C170" s="23"/>
      <c r="D170" s="52"/>
      <c r="E170" s="23"/>
      <c r="F170" s="1"/>
      <c r="G170" s="1"/>
      <c r="H170" s="1"/>
      <c r="I170" s="1"/>
      <c r="J170" s="1"/>
    </row>
    <row r="171" spans="1:10" ht="37.5" customHeight="1">
      <c r="A171" s="47"/>
      <c r="B171" s="53"/>
      <c r="C171" s="23"/>
      <c r="D171" s="52"/>
      <c r="E171" s="52"/>
      <c r="F171" s="1"/>
      <c r="G171" s="1"/>
      <c r="H171" s="1"/>
      <c r="I171" s="1"/>
      <c r="J171" s="1"/>
    </row>
    <row r="172" spans="1:10" ht="36" customHeight="1">
      <c r="A172" s="54"/>
      <c r="B172" s="55"/>
      <c r="C172" s="23"/>
      <c r="D172" s="52"/>
      <c r="E172" s="23"/>
      <c r="F172" s="1"/>
      <c r="G172" s="1"/>
      <c r="H172" s="1"/>
      <c r="I172" s="1"/>
      <c r="J172" s="1"/>
    </row>
    <row r="173" spans="1:10" ht="36" customHeight="1">
      <c r="A173" s="56"/>
      <c r="B173" s="55"/>
      <c r="C173" s="23"/>
      <c r="D173" s="52"/>
      <c r="E173" s="52"/>
      <c r="F173" s="1"/>
      <c r="G173" s="1"/>
      <c r="H173" s="1"/>
      <c r="I173" s="1"/>
      <c r="J173" s="1"/>
    </row>
    <row r="174" spans="1:10" ht="36" customHeight="1">
      <c r="A174" s="56"/>
      <c r="B174" s="55"/>
      <c r="C174" s="23"/>
      <c r="D174" s="52"/>
      <c r="E174" s="23"/>
      <c r="F174" s="1"/>
      <c r="G174" s="1"/>
      <c r="H174" s="1"/>
      <c r="I174" s="1"/>
      <c r="J174" s="1"/>
    </row>
    <row r="175" spans="1:10" ht="36" customHeight="1">
      <c r="A175" s="47"/>
      <c r="B175" s="55"/>
      <c r="C175" s="23"/>
      <c r="D175" s="52"/>
      <c r="E175" s="23"/>
      <c r="F175" s="1"/>
      <c r="G175" s="1"/>
      <c r="H175" s="1"/>
      <c r="I175" s="1"/>
      <c r="J175" s="1"/>
    </row>
    <row r="176" spans="1:10" ht="36" customHeight="1">
      <c r="A176" s="57"/>
      <c r="B176" s="55"/>
      <c r="C176" s="23"/>
      <c r="D176" s="52"/>
      <c r="E176" s="23"/>
      <c r="F176" s="1"/>
      <c r="G176" s="1"/>
      <c r="H176" s="1"/>
      <c r="I176" s="1"/>
      <c r="J176" s="1"/>
    </row>
    <row r="177" spans="1:10" ht="36" customHeight="1">
      <c r="A177" s="58"/>
      <c r="B177" s="59"/>
      <c r="C177" s="23"/>
      <c r="D177" s="52"/>
      <c r="E177" s="23"/>
      <c r="F177" s="1"/>
      <c r="G177" s="1"/>
      <c r="H177" s="1"/>
      <c r="I177" s="1"/>
      <c r="J177" s="1"/>
    </row>
    <row r="178" spans="1:255" s="4" customFormat="1" ht="36" customHeight="1">
      <c r="A178" s="60"/>
      <c r="B178" s="59"/>
      <c r="C178" s="23"/>
      <c r="D178" s="52"/>
      <c r="E178" s="23"/>
      <c r="F178" s="1"/>
      <c r="G178" s="1"/>
      <c r="H178" s="1"/>
      <c r="I178" s="1"/>
      <c r="J178" s="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10" ht="36" customHeight="1">
      <c r="A179" s="61"/>
      <c r="B179" s="59"/>
      <c r="C179" s="23"/>
      <c r="D179" s="52"/>
      <c r="E179" s="23"/>
      <c r="F179" s="1"/>
      <c r="G179" s="1"/>
      <c r="H179" s="1"/>
      <c r="I179" s="1"/>
      <c r="J179" s="1"/>
    </row>
    <row r="180" spans="1:5" ht="15.75">
      <c r="A180" s="61"/>
      <c r="B180" s="59"/>
      <c r="C180" s="23"/>
      <c r="D180" s="52"/>
      <c r="E180" s="23"/>
    </row>
    <row r="181" spans="1:5" ht="15.75">
      <c r="A181" s="32"/>
      <c r="B181" s="59"/>
      <c r="C181" s="23"/>
      <c r="D181" s="52"/>
      <c r="E181" s="23"/>
    </row>
    <row r="182" spans="1:5" ht="15.75">
      <c r="A182" s="32"/>
      <c r="B182" s="59"/>
      <c r="C182" s="23"/>
      <c r="D182" s="52"/>
      <c r="E182" s="23"/>
    </row>
    <row r="183" spans="1:5" ht="24.75" customHeight="1">
      <c r="A183" s="32"/>
      <c r="B183" s="59"/>
      <c r="C183" s="23"/>
      <c r="D183" s="52"/>
      <c r="E183" s="23"/>
    </row>
    <row r="184" spans="1:5" ht="32.25" customHeight="1">
      <c r="A184" s="32"/>
      <c r="B184" s="59"/>
      <c r="C184" s="23"/>
      <c r="D184" s="52"/>
      <c r="E184" s="23"/>
    </row>
    <row r="185" spans="1:5" ht="45" customHeight="1">
      <c r="A185" s="32"/>
      <c r="B185" s="59"/>
      <c r="C185" s="23"/>
      <c r="D185" s="52"/>
      <c r="E185" s="23"/>
    </row>
    <row r="186" spans="1:5" ht="55.5" customHeight="1">
      <c r="A186" s="32"/>
      <c r="B186" s="59"/>
      <c r="C186" s="23"/>
      <c r="D186" s="52"/>
      <c r="E186" s="23"/>
    </row>
    <row r="187" spans="1:5" ht="15.75">
      <c r="A187" s="61"/>
      <c r="B187" s="59"/>
      <c r="C187" s="23"/>
      <c r="D187" s="52"/>
      <c r="E187" s="23"/>
    </row>
    <row r="188" spans="1:5" ht="15.75">
      <c r="A188" s="32"/>
      <c r="B188" s="59"/>
      <c r="C188" s="23"/>
      <c r="D188" s="52"/>
      <c r="E188" s="23"/>
    </row>
    <row r="189" spans="1:5" ht="29.25" customHeight="1">
      <c r="A189" s="32"/>
      <c r="B189" s="59"/>
      <c r="C189" s="23"/>
      <c r="D189" s="52"/>
      <c r="E189" s="23"/>
    </row>
    <row r="190" spans="1:5" ht="29.25" customHeight="1">
      <c r="A190" s="61"/>
      <c r="B190" s="59"/>
      <c r="C190" s="23"/>
      <c r="D190" s="52"/>
      <c r="E190" s="23"/>
    </row>
    <row r="191" spans="1:5" ht="15.75">
      <c r="A191" s="32"/>
      <c r="B191" s="59"/>
      <c r="C191" s="23"/>
      <c r="D191" s="52"/>
      <c r="E191" s="23"/>
    </row>
    <row r="192" spans="1:5" ht="61.5" customHeight="1">
      <c r="A192" s="32"/>
      <c r="B192" s="59"/>
      <c r="C192" s="23"/>
      <c r="D192" s="52"/>
      <c r="E192" s="23"/>
    </row>
    <row r="193" spans="1:5" ht="15.75" customHeight="1">
      <c r="A193" s="32"/>
      <c r="B193" s="59"/>
      <c r="C193" s="23"/>
      <c r="D193" s="52"/>
      <c r="E193" s="23"/>
    </row>
    <row r="194" spans="1:5" ht="76.5" customHeight="1">
      <c r="A194" s="32"/>
      <c r="B194" s="59"/>
      <c r="C194" s="23"/>
      <c r="D194" s="52"/>
      <c r="E194" s="23"/>
    </row>
    <row r="195" spans="1:5" ht="15.75">
      <c r="A195" s="61"/>
      <c r="B195" s="59"/>
      <c r="C195" s="23"/>
      <c r="D195" s="52"/>
      <c r="E195" s="23"/>
    </row>
    <row r="196" spans="1:5" ht="15.75">
      <c r="A196" s="62"/>
      <c r="B196" s="59"/>
      <c r="C196" s="23"/>
      <c r="D196" s="52"/>
      <c r="E196" s="23"/>
    </row>
    <row r="197" spans="1:5" ht="15.75">
      <c r="A197" s="62"/>
      <c r="B197" s="59"/>
      <c r="C197" s="23"/>
      <c r="D197" s="52"/>
      <c r="E197" s="23"/>
    </row>
    <row r="198" spans="1:255" s="2" customFormat="1" ht="15.75">
      <c r="A198" s="32"/>
      <c r="B198" s="59"/>
      <c r="C198" s="23"/>
      <c r="D198" s="52"/>
      <c r="E198" s="2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2" customFormat="1" ht="15.75">
      <c r="A199" s="32"/>
      <c r="B199" s="59"/>
      <c r="C199" s="23"/>
      <c r="D199" s="52"/>
      <c r="E199" s="2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2" customFormat="1" ht="15.75">
      <c r="A200" s="32"/>
      <c r="B200" s="59"/>
      <c r="C200" s="23"/>
      <c r="D200" s="52"/>
      <c r="E200" s="2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2" customFormat="1" ht="15.75">
      <c r="A201" s="62"/>
      <c r="B201" s="59"/>
      <c r="C201" s="23"/>
      <c r="D201" s="52"/>
      <c r="E201" s="2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2" customFormat="1" ht="30.75" customHeight="1">
      <c r="A202" s="32"/>
      <c r="B202" s="59"/>
      <c r="C202" s="23"/>
      <c r="D202" s="52"/>
      <c r="E202" s="2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2" customFormat="1" ht="21.75" customHeight="1">
      <c r="A203" s="32"/>
      <c r="B203" s="59"/>
      <c r="C203" s="23"/>
      <c r="D203" s="52"/>
      <c r="E203" s="2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2" customFormat="1" ht="15.75">
      <c r="A204" s="32"/>
      <c r="B204" s="59"/>
      <c r="C204" s="23"/>
      <c r="D204" s="52"/>
      <c r="E204" s="2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2" customFormat="1" ht="15.75">
      <c r="A205" s="32"/>
      <c r="B205" s="59"/>
      <c r="C205" s="23"/>
      <c r="D205" s="52"/>
      <c r="E205" s="2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2" customFormat="1" ht="15.75">
      <c r="A206" s="32"/>
      <c r="B206" s="59"/>
      <c r="C206" s="23"/>
      <c r="D206" s="52"/>
      <c r="E206" s="2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2" customFormat="1" ht="15.75">
      <c r="A207" s="32"/>
      <c r="B207" s="59"/>
      <c r="C207" s="23"/>
      <c r="D207" s="52"/>
      <c r="E207" s="2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2" customFormat="1" ht="15.75">
      <c r="A208" s="32"/>
      <c r="B208" s="59"/>
      <c r="C208" s="23"/>
      <c r="D208" s="52"/>
      <c r="E208" s="2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2" customFormat="1" ht="15.75">
      <c r="A209" s="32"/>
      <c r="B209" s="59"/>
      <c r="C209" s="23"/>
      <c r="D209" s="52"/>
      <c r="E209" s="2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2" customFormat="1" ht="15.75">
      <c r="A210" s="32"/>
      <c r="B210" s="59"/>
      <c r="C210" s="23"/>
      <c r="D210" s="52"/>
      <c r="E210" s="2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2" customFormat="1" ht="15.75">
      <c r="A211" s="32"/>
      <c r="B211" s="59"/>
      <c r="C211" s="23"/>
      <c r="D211" s="52"/>
      <c r="E211" s="2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2" customFormat="1" ht="15.75">
      <c r="A212" s="32"/>
      <c r="B212" s="59"/>
      <c r="C212" s="23"/>
      <c r="D212" s="52"/>
      <c r="E212" s="2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2" customFormat="1" ht="15.75">
      <c r="A213" s="63"/>
      <c r="B213" s="59"/>
      <c r="C213" s="23"/>
      <c r="D213" s="52"/>
      <c r="E213" s="2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2" customFormat="1" ht="15.75">
      <c r="A214" s="31"/>
      <c r="B214" s="59"/>
      <c r="C214" s="23"/>
      <c r="D214" s="52"/>
      <c r="E214" s="2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2" customFormat="1" ht="15.75">
      <c r="A215" s="32"/>
      <c r="B215" s="59"/>
      <c r="C215" s="23"/>
      <c r="D215" s="52"/>
      <c r="E215" s="2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2" customFormat="1" ht="15.75">
      <c r="A216" s="31"/>
      <c r="B216" s="59"/>
      <c r="C216" s="23"/>
      <c r="D216" s="52"/>
      <c r="E216" s="2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2" customFormat="1" ht="15.75">
      <c r="A217" s="31"/>
      <c r="B217" s="59"/>
      <c r="C217" s="23"/>
      <c r="D217" s="52"/>
      <c r="E217" s="2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2" customFormat="1" ht="15.75">
      <c r="A218" s="32"/>
      <c r="B218" s="59"/>
      <c r="C218" s="23"/>
      <c r="D218" s="52"/>
      <c r="E218" s="2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2" customFormat="1" ht="15.75">
      <c r="A219" s="32"/>
      <c r="B219" s="59"/>
      <c r="C219" s="23"/>
      <c r="D219" s="52"/>
      <c r="E219" s="2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2" customFormat="1" ht="15.75">
      <c r="A220" s="32"/>
      <c r="B220" s="59"/>
      <c r="C220" s="23"/>
      <c r="D220" s="52"/>
      <c r="E220" s="5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2" customFormat="1" ht="15.75">
      <c r="A221" s="32"/>
      <c r="B221" s="59"/>
      <c r="C221" s="23"/>
      <c r="D221" s="52"/>
      <c r="E221" s="5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2" customFormat="1" ht="15.75">
      <c r="A222" s="30"/>
      <c r="B222" s="64"/>
      <c r="C222" s="23"/>
      <c r="D222" s="52"/>
      <c r="E222" s="5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2" customFormat="1" ht="15.75">
      <c r="A223" s="32"/>
      <c r="B223" s="64"/>
      <c r="C223" s="23"/>
      <c r="D223" s="52"/>
      <c r="E223" s="5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2" customFormat="1" ht="15.75">
      <c r="A224" s="32"/>
      <c r="B224" s="64"/>
      <c r="C224" s="23"/>
      <c r="D224" s="52"/>
      <c r="E224" s="5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2" customFormat="1" ht="15.75">
      <c r="A225" s="32"/>
      <c r="B225" s="64"/>
      <c r="C225" s="23"/>
      <c r="D225" s="52"/>
      <c r="E225" s="5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2" customFormat="1" ht="15.75">
      <c r="A226" s="32"/>
      <c r="B226" s="64"/>
      <c r="C226" s="23"/>
      <c r="D226" s="52"/>
      <c r="E226" s="5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2" customFormat="1" ht="15.75">
      <c r="A227" s="32"/>
      <c r="B227" s="64"/>
      <c r="C227" s="23"/>
      <c r="D227" s="52"/>
      <c r="E227" s="5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2" customFormat="1" ht="15.75">
      <c r="A228" s="65"/>
      <c r="B228" s="64"/>
      <c r="C228" s="23"/>
      <c r="D228" s="52"/>
      <c r="E228" s="5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2" customFormat="1" ht="15.75">
      <c r="A229" s="62"/>
      <c r="B229" s="64"/>
      <c r="C229" s="23"/>
      <c r="D229" s="52"/>
      <c r="E229" s="5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2" customFormat="1" ht="15.75">
      <c r="A230" s="66"/>
      <c r="B230" s="64"/>
      <c r="C230" s="23"/>
      <c r="D230" s="52"/>
      <c r="E230" s="5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2" customFormat="1" ht="15.75">
      <c r="A231" s="32"/>
      <c r="B231" s="64"/>
      <c r="C231" s="23"/>
      <c r="D231" s="52"/>
      <c r="E231" s="5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2" customFormat="1" ht="15.75">
      <c r="A232" s="32"/>
      <c r="B232" s="64"/>
      <c r="C232" s="23"/>
      <c r="D232" s="52"/>
      <c r="E232" s="5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2" customFormat="1" ht="15.75">
      <c r="A233" s="33"/>
      <c r="B233" s="64"/>
      <c r="C233" s="23"/>
      <c r="D233" s="67"/>
      <c r="E233" s="6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2" customFormat="1" ht="15.75">
      <c r="A234" s="33"/>
      <c r="B234" s="64"/>
      <c r="C234" s="23"/>
      <c r="D234" s="52"/>
      <c r="E234" s="5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2" customFormat="1" ht="15.75">
      <c r="A235" s="33"/>
      <c r="B235" s="64"/>
      <c r="C235" s="23"/>
      <c r="D235" s="52"/>
      <c r="E235" s="5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2" customFormat="1" ht="15.75">
      <c r="A236" s="61"/>
      <c r="B236" s="64"/>
      <c r="C236" s="23"/>
      <c r="D236" s="52"/>
      <c r="E236" s="5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2" customFormat="1" ht="15.75">
      <c r="A237" s="32"/>
      <c r="B237" s="64"/>
      <c r="C237" s="23"/>
      <c r="D237" s="52"/>
      <c r="E237" s="5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2" customFormat="1" ht="15.75">
      <c r="A238" s="66"/>
      <c r="B238" s="64"/>
      <c r="C238" s="23"/>
      <c r="D238" s="52"/>
      <c r="E238" s="5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2" customFormat="1" ht="15.75">
      <c r="A239" s="61"/>
      <c r="B239" s="64"/>
      <c r="C239" s="23"/>
      <c r="D239" s="52"/>
      <c r="E239" s="5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2" customFormat="1" ht="15.75">
      <c r="A240" s="61"/>
      <c r="B240" s="64"/>
      <c r="C240" s="23"/>
      <c r="D240" s="52"/>
      <c r="E240" s="5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2" customFormat="1" ht="15.75">
      <c r="A241" s="33"/>
      <c r="B241" s="64"/>
      <c r="C241" s="23"/>
      <c r="D241" s="52"/>
      <c r="E241" s="5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2" customFormat="1" ht="15.75">
      <c r="A242" s="61"/>
      <c r="B242" s="64"/>
      <c r="C242" s="23"/>
      <c r="D242" s="52"/>
      <c r="E242" s="5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2" customFormat="1" ht="15.75">
      <c r="A243" s="32"/>
      <c r="B243" s="64"/>
      <c r="C243" s="23"/>
      <c r="D243" s="52"/>
      <c r="E243" s="5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2" customFormat="1" ht="15.75">
      <c r="A244" s="32"/>
      <c r="B244" s="64"/>
      <c r="C244" s="23"/>
      <c r="D244" s="52"/>
      <c r="E244" s="5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2" customFormat="1" ht="15.75">
      <c r="A245" s="32"/>
      <c r="B245" s="64"/>
      <c r="C245" s="23"/>
      <c r="D245" s="52"/>
      <c r="E245" s="5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2" customFormat="1" ht="15.75">
      <c r="A246" s="61"/>
      <c r="B246" s="64"/>
      <c r="C246" s="23"/>
      <c r="D246" s="52"/>
      <c r="E246" s="5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2" customFormat="1" ht="15.75">
      <c r="A247" s="32"/>
      <c r="B247" s="64"/>
      <c r="C247" s="23"/>
      <c r="D247" s="52"/>
      <c r="E247" s="5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2" customFormat="1" ht="15.75">
      <c r="A248" s="68"/>
      <c r="B248" s="64"/>
      <c r="C248" s="23"/>
      <c r="D248" s="52"/>
      <c r="E248" s="5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2" customFormat="1" ht="15.75">
      <c r="A249" s="32"/>
      <c r="B249" s="69"/>
      <c r="C249" s="29"/>
      <c r="D249" s="34"/>
      <c r="E249" s="2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2" customFormat="1" ht="15.75">
      <c r="A250" s="32"/>
      <c r="B250" s="69"/>
      <c r="C250" s="29"/>
      <c r="D250" s="34"/>
      <c r="E250" s="2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2" customFormat="1" ht="15.75">
      <c r="A251" s="32"/>
      <c r="B251" s="69"/>
      <c r="C251" s="29"/>
      <c r="D251" s="34"/>
      <c r="E251" s="2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2" customFormat="1" ht="15.75">
      <c r="A252" s="63"/>
      <c r="B252" s="69"/>
      <c r="C252" s="29"/>
      <c r="D252" s="34"/>
      <c r="E252" s="2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2" customFormat="1" ht="15.75">
      <c r="A253" s="63"/>
      <c r="B253" s="69"/>
      <c r="C253" s="29"/>
      <c r="D253" s="70"/>
      <c r="E253" s="2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2" customFormat="1" ht="15.75">
      <c r="A254" s="65"/>
      <c r="B254" s="71"/>
      <c r="C254" s="29"/>
      <c r="D254" s="34"/>
      <c r="E254" s="2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2" customFormat="1" ht="15.75">
      <c r="A255" s="62"/>
      <c r="B255" s="69"/>
      <c r="C255" s="29"/>
      <c r="D255" s="34"/>
      <c r="E255" s="2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2" customFormat="1" ht="15.75">
      <c r="A256" s="66"/>
      <c r="B256" s="69"/>
      <c r="C256" s="29"/>
      <c r="D256" s="34"/>
      <c r="E256" s="2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2" customFormat="1" ht="15.75">
      <c r="A257" s="33"/>
      <c r="B257" s="72"/>
      <c r="C257" s="29"/>
      <c r="D257" s="34"/>
      <c r="E257" s="2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2" customFormat="1" ht="15.75">
      <c r="A258" s="33"/>
      <c r="B258" s="69"/>
      <c r="C258" s="29"/>
      <c r="D258" s="34"/>
      <c r="E258" s="2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2" customFormat="1" ht="15.75">
      <c r="A259" s="33"/>
      <c r="B259" s="69"/>
      <c r="C259" s="29"/>
      <c r="D259" s="70"/>
      <c r="E259" s="2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2" customFormat="1" ht="15.75">
      <c r="A260" s="32"/>
      <c r="B260" s="73"/>
      <c r="C260" s="29"/>
      <c r="D260" s="34"/>
      <c r="E260" s="2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2" customFormat="1" ht="15.75">
      <c r="A261" s="66"/>
      <c r="B261" s="69"/>
      <c r="C261" s="29"/>
      <c r="D261" s="70"/>
      <c r="E261" s="2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2" customFormat="1" ht="15.75">
      <c r="A262" s="33"/>
      <c r="B262" s="71"/>
      <c r="C262" s="29"/>
      <c r="D262" s="34"/>
      <c r="E262" s="2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2" customFormat="1" ht="15.75">
      <c r="A263" s="33"/>
      <c r="B263" s="69"/>
      <c r="C263" s="29"/>
      <c r="D263" s="29"/>
      <c r="E263" s="2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2" customFormat="1" ht="15.75">
      <c r="A264" s="33"/>
      <c r="B264" s="72"/>
      <c r="C264" s="29"/>
      <c r="D264" s="29"/>
      <c r="E264" s="2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2" customFormat="1" ht="15.75">
      <c r="A265" s="32"/>
      <c r="B265" s="69"/>
      <c r="C265" s="29"/>
      <c r="D265" s="29"/>
      <c r="E265" s="2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2" customFormat="1" ht="15.75">
      <c r="A266" s="32"/>
      <c r="B266" s="71"/>
      <c r="C266" s="29"/>
      <c r="D266" s="34"/>
      <c r="E266" s="2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2" customFormat="1" ht="15.75">
      <c r="A267" s="74"/>
      <c r="B267" s="69"/>
      <c r="C267" s="29"/>
      <c r="D267" s="34"/>
      <c r="E267" s="2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2" customFormat="1" ht="15.75">
      <c r="A268" s="75"/>
      <c r="B268" s="69"/>
      <c r="C268" s="29"/>
      <c r="D268" s="34"/>
      <c r="E268" s="2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2" customFormat="1" ht="15.75">
      <c r="A269" s="66"/>
      <c r="B269" s="69"/>
      <c r="C269" s="29"/>
      <c r="D269" s="34"/>
      <c r="E269" s="2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2" customFormat="1" ht="15.75">
      <c r="A270" s="32"/>
      <c r="B270" s="71"/>
      <c r="C270" s="76"/>
      <c r="D270" s="76"/>
      <c r="E270" s="7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2" customFormat="1" ht="15.75">
      <c r="A271" s="32"/>
      <c r="B271" s="71"/>
      <c r="C271" s="76"/>
      <c r="D271" s="76"/>
      <c r="E271" s="7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2" customFormat="1" ht="15.75">
      <c r="A272" s="32"/>
      <c r="B272" s="77"/>
      <c r="C272" s="76"/>
      <c r="D272" s="76"/>
      <c r="E272" s="7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2" customFormat="1" ht="15.75">
      <c r="A273" s="32"/>
      <c r="B273" s="77"/>
      <c r="C273" s="76"/>
      <c r="D273" s="76"/>
      <c r="E273" s="7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2" customFormat="1" ht="15.75">
      <c r="A274" s="65"/>
      <c r="B274" s="77"/>
      <c r="C274" s="76"/>
      <c r="D274" s="76"/>
      <c r="E274" s="7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2" customFormat="1" ht="15.75">
      <c r="A275" s="32"/>
      <c r="B275" s="77"/>
      <c r="C275" s="76"/>
      <c r="D275" s="76"/>
      <c r="E275" s="7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2" customFormat="1" ht="15.75">
      <c r="A276" s="32"/>
      <c r="B276" s="77"/>
      <c r="C276" s="76"/>
      <c r="D276" s="76"/>
      <c r="E276" s="7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2" customFormat="1" ht="15.75">
      <c r="A277" s="32"/>
      <c r="B277" s="77"/>
      <c r="C277" s="76"/>
      <c r="D277" s="76"/>
      <c r="E277" s="7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2" customFormat="1" ht="15.75">
      <c r="A278" s="78"/>
      <c r="B278" s="77"/>
      <c r="C278" s="76"/>
      <c r="D278" s="76"/>
      <c r="E278" s="7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2" customFormat="1" ht="15.75">
      <c r="A279" s="78"/>
      <c r="B279" s="77"/>
      <c r="C279" s="76"/>
      <c r="D279" s="76"/>
      <c r="E279" s="7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2" customFormat="1" ht="15.75">
      <c r="A280" s="78"/>
      <c r="B280" s="77"/>
      <c r="C280" s="76"/>
      <c r="D280" s="76"/>
      <c r="E280" s="7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2" customFormat="1" ht="15.75">
      <c r="A281" s="78"/>
      <c r="B281" s="77"/>
      <c r="C281" s="76"/>
      <c r="D281" s="76"/>
      <c r="E281" s="7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2" customFormat="1" ht="15.75">
      <c r="A282" s="78"/>
      <c r="B282" s="77"/>
      <c r="C282" s="76"/>
      <c r="D282" s="76"/>
      <c r="E282" s="7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2" customFormat="1" ht="15.75">
      <c r="A283" s="78"/>
      <c r="B283" s="77"/>
      <c r="C283" s="76"/>
      <c r="D283" s="76"/>
      <c r="E283" s="7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2" customFormat="1" ht="15.75">
      <c r="A284" s="78"/>
      <c r="B284" s="77"/>
      <c r="C284" s="76"/>
      <c r="D284" s="76"/>
      <c r="E284" s="7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2" customFormat="1" ht="15.75">
      <c r="A285" s="78"/>
      <c r="B285" s="77"/>
      <c r="C285" s="76"/>
      <c r="D285" s="76"/>
      <c r="E285" s="7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2" customFormat="1" ht="15.75">
      <c r="A286" s="78"/>
      <c r="B286" s="77"/>
      <c r="C286" s="76"/>
      <c r="D286" s="76"/>
      <c r="E286" s="7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2" customFormat="1" ht="15.75">
      <c r="A287" s="78"/>
      <c r="B287" s="77"/>
      <c r="C287" s="76"/>
      <c r="D287" s="76"/>
      <c r="E287" s="7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2" customFormat="1" ht="15.75">
      <c r="A288" s="78"/>
      <c r="B288" s="77"/>
      <c r="C288" s="76"/>
      <c r="D288" s="76"/>
      <c r="E288" s="7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2" customFormat="1" ht="15.75">
      <c r="A289" s="78"/>
      <c r="B289" s="77"/>
      <c r="C289" s="76"/>
      <c r="D289" s="76"/>
      <c r="E289" s="7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2" customFormat="1" ht="15.75">
      <c r="A290" s="78"/>
      <c r="B290" s="77"/>
      <c r="C290" s="76"/>
      <c r="D290" s="76"/>
      <c r="E290" s="7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2" customFormat="1" ht="15.75">
      <c r="A291" s="78"/>
      <c r="B291" s="77"/>
      <c r="C291" s="76"/>
      <c r="D291" s="76"/>
      <c r="E291" s="7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2" customFormat="1" ht="15.75">
      <c r="A292" s="78"/>
      <c r="B292" s="77"/>
      <c r="C292" s="76"/>
      <c r="D292" s="76"/>
      <c r="E292" s="7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2" customFormat="1" ht="15.75">
      <c r="A293" s="78"/>
      <c r="B293" s="77"/>
      <c r="C293" s="76"/>
      <c r="D293" s="76"/>
      <c r="E293" s="7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2" customFormat="1" ht="15.75">
      <c r="A294" s="78"/>
      <c r="B294" s="77"/>
      <c r="C294" s="76"/>
      <c r="D294" s="76"/>
      <c r="E294" s="7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2" customFormat="1" ht="15.75">
      <c r="A295" s="78"/>
      <c r="B295" s="77"/>
      <c r="C295" s="76"/>
      <c r="D295" s="76"/>
      <c r="E295" s="7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2" customFormat="1" ht="15.75">
      <c r="A296" s="78"/>
      <c r="B296" s="77"/>
      <c r="C296" s="76"/>
      <c r="D296" s="76"/>
      <c r="E296" s="7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2" customFormat="1" ht="15.75">
      <c r="A297" s="78"/>
      <c r="B297" s="77"/>
      <c r="C297" s="76"/>
      <c r="D297" s="76"/>
      <c r="E297" s="7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2" customFormat="1" ht="15.75">
      <c r="A298" s="78"/>
      <c r="B298" s="77"/>
      <c r="C298" s="76"/>
      <c r="D298" s="76"/>
      <c r="E298" s="7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2" customFormat="1" ht="15.75">
      <c r="A299" s="78"/>
      <c r="B299" s="77"/>
      <c r="C299" s="76"/>
      <c r="D299" s="76"/>
      <c r="E299" s="7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2" customFormat="1" ht="15.75">
      <c r="A300" s="78"/>
      <c r="B300" s="77"/>
      <c r="C300" s="76"/>
      <c r="D300" s="76"/>
      <c r="E300" s="7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2" customFormat="1" ht="15.75">
      <c r="A301" s="78"/>
      <c r="B301" s="77"/>
      <c r="C301" s="76"/>
      <c r="D301" s="76"/>
      <c r="E301" s="7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2" customFormat="1" ht="15.75">
      <c r="A302" s="78"/>
      <c r="B302" s="77"/>
      <c r="C302" s="76"/>
      <c r="D302" s="76"/>
      <c r="E302" s="7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2" customFormat="1" ht="15.75">
      <c r="A303" s="78"/>
      <c r="B303" s="77"/>
      <c r="C303" s="76"/>
      <c r="D303" s="76"/>
      <c r="E303" s="7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2" customFormat="1" ht="15.75">
      <c r="A304" s="78"/>
      <c r="B304" s="77"/>
      <c r="C304" s="76"/>
      <c r="D304" s="76"/>
      <c r="E304" s="7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2" customFormat="1" ht="15.75">
      <c r="A305" s="78"/>
      <c r="B305" s="77"/>
      <c r="C305" s="76"/>
      <c r="D305" s="76"/>
      <c r="E305" s="7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s="2" customFormat="1" ht="15.75">
      <c r="A306" s="78"/>
      <c r="B306" s="77"/>
      <c r="C306" s="76"/>
      <c r="D306" s="76"/>
      <c r="E306" s="7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2" customFormat="1" ht="15.75">
      <c r="A307" s="78"/>
      <c r="B307" s="77"/>
      <c r="C307" s="76"/>
      <c r="D307" s="76"/>
      <c r="E307" s="7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2" customFormat="1" ht="15.75">
      <c r="A308" s="78"/>
      <c r="B308" s="77"/>
      <c r="C308" s="76"/>
      <c r="D308" s="76"/>
      <c r="E308" s="7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2" customFormat="1" ht="15.75">
      <c r="A309" s="78"/>
      <c r="B309" s="77"/>
      <c r="C309" s="76"/>
      <c r="D309" s="76"/>
      <c r="E309" s="7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2" customFormat="1" ht="15.75">
      <c r="A310" s="78"/>
      <c r="B310" s="77"/>
      <c r="C310" s="76"/>
      <c r="D310" s="76"/>
      <c r="E310" s="7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2:5" ht="12.75">
      <c r="B311" s="77"/>
      <c r="C311" s="76"/>
      <c r="D311" s="76"/>
      <c r="E311" s="76"/>
    </row>
    <row r="312" spans="2:5" ht="12.75">
      <c r="B312" s="77"/>
      <c r="C312" s="76"/>
      <c r="D312" s="76"/>
      <c r="E312" s="76"/>
    </row>
    <row r="313" spans="2:5" ht="12.75">
      <c r="B313" s="77"/>
      <c r="C313" s="76"/>
      <c r="D313" s="76"/>
      <c r="E313" s="76"/>
    </row>
    <row r="314" spans="2:5" ht="12.75">
      <c r="B314" s="77"/>
      <c r="C314" s="76"/>
      <c r="D314" s="76"/>
      <c r="E314" s="76"/>
    </row>
    <row r="315" spans="2:5" ht="12.75">
      <c r="B315" s="77"/>
      <c r="C315" s="76"/>
      <c r="D315" s="76"/>
      <c r="E315" s="76"/>
    </row>
    <row r="316" spans="2:5" ht="12.75">
      <c r="B316" s="77"/>
      <c r="C316" s="76"/>
      <c r="D316" s="76"/>
      <c r="E316" s="76"/>
    </row>
    <row r="317" spans="2:5" ht="12.75">
      <c r="B317" s="77"/>
      <c r="C317" s="76"/>
      <c r="D317" s="76"/>
      <c r="E317" s="76"/>
    </row>
    <row r="318" spans="2:5" ht="12.75">
      <c r="B318" s="77"/>
      <c r="C318" s="76"/>
      <c r="D318" s="76"/>
      <c r="E318" s="76"/>
    </row>
    <row r="319" spans="2:5" ht="12.75">
      <c r="B319" s="77"/>
      <c r="C319" s="76"/>
      <c r="D319" s="76"/>
      <c r="E319" s="76"/>
    </row>
    <row r="320" spans="1:255" s="2" customFormat="1" ht="15.75">
      <c r="A320" s="78"/>
      <c r="B320" s="77"/>
      <c r="C320" s="76"/>
      <c r="D320" s="76"/>
      <c r="E320" s="7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2" customFormat="1" ht="15.75">
      <c r="A321" s="78"/>
      <c r="B321" s="77"/>
      <c r="C321" s="76"/>
      <c r="D321" s="76"/>
      <c r="E321" s="7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2" customFormat="1" ht="15.75">
      <c r="A322" s="78"/>
      <c r="B322" s="77"/>
      <c r="C322" s="76"/>
      <c r="D322" s="76"/>
      <c r="E322" s="7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s="2" customFormat="1" ht="15.75">
      <c r="A323" s="78"/>
      <c r="B323" s="77"/>
      <c r="C323" s="76"/>
      <c r="D323" s="76"/>
      <c r="E323" s="7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2" customFormat="1" ht="15.75">
      <c r="A324" s="78"/>
      <c r="B324" s="77"/>
      <c r="C324" s="76"/>
      <c r="D324" s="76"/>
      <c r="E324" s="7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s="2" customFormat="1" ht="15.75">
      <c r="A325" s="3"/>
      <c r="B325" s="77"/>
      <c r="C325" s="76"/>
      <c r="D325" s="76"/>
      <c r="E325" s="7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s="2" customFormat="1" ht="15.75">
      <c r="A326" s="3"/>
      <c r="B326" s="77"/>
      <c r="C326" s="76"/>
      <c r="D326" s="76"/>
      <c r="E326" s="7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s="2" customFormat="1" ht="15.75">
      <c r="A327" s="3"/>
      <c r="B327" s="77"/>
      <c r="C327" s="76"/>
      <c r="D327" s="76"/>
      <c r="E327" s="7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5" ht="12.75">
      <c r="A328" s="3"/>
      <c r="B328" s="77"/>
      <c r="C328" s="76"/>
      <c r="D328" s="76"/>
      <c r="E328" s="76"/>
    </row>
    <row r="329" spans="1:5" ht="12.75">
      <c r="A329" s="3"/>
      <c r="B329" s="77"/>
      <c r="C329" s="76"/>
      <c r="D329" s="76"/>
      <c r="E329" s="76"/>
    </row>
    <row r="330" spans="1:5" ht="12.75">
      <c r="A330" s="3"/>
      <c r="B330" s="77"/>
      <c r="C330" s="76"/>
      <c r="D330" s="76"/>
      <c r="E330" s="76"/>
    </row>
    <row r="331" spans="1:5" ht="12.75">
      <c r="A331" s="3"/>
      <c r="B331" s="77"/>
      <c r="C331" s="76"/>
      <c r="D331" s="76"/>
      <c r="E331" s="76"/>
    </row>
    <row r="332" spans="1:5" ht="12.75">
      <c r="A332" s="3"/>
      <c r="B332" s="77"/>
      <c r="C332" s="76"/>
      <c r="D332" s="76"/>
      <c r="E332" s="76"/>
    </row>
    <row r="333" spans="1:5" ht="12.75">
      <c r="A333" s="3"/>
      <c r="B333" s="77"/>
      <c r="C333" s="76"/>
      <c r="D333" s="76"/>
      <c r="E333" s="76"/>
    </row>
    <row r="334" spans="1:5" ht="12.75">
      <c r="A334" s="3"/>
      <c r="B334" s="77"/>
      <c r="C334" s="76"/>
      <c r="D334" s="76"/>
      <c r="E334" s="76"/>
    </row>
    <row r="335" spans="1:5" ht="12.75">
      <c r="A335" s="3"/>
      <c r="B335" s="77"/>
      <c r="C335" s="76"/>
      <c r="D335" s="76"/>
      <c r="E335" s="76"/>
    </row>
    <row r="336" spans="1:5" ht="12.75">
      <c r="A336" s="3"/>
      <c r="B336" s="77"/>
      <c r="C336" s="76"/>
      <c r="D336" s="76"/>
      <c r="E336" s="76"/>
    </row>
    <row r="337" spans="1:5" ht="12.75">
      <c r="A337" s="3"/>
      <c r="B337" s="77"/>
      <c r="C337" s="76"/>
      <c r="D337" s="76"/>
      <c r="E337" s="76"/>
    </row>
    <row r="338" spans="1:5" ht="12.75">
      <c r="A338" s="3"/>
      <c r="B338" s="77"/>
      <c r="C338" s="76"/>
      <c r="D338" s="76"/>
      <c r="E338" s="76"/>
    </row>
    <row r="339" spans="1:5" ht="12.75">
      <c r="A339" s="3"/>
      <c r="B339" s="77"/>
      <c r="C339" s="76"/>
      <c r="D339" s="76"/>
      <c r="E339" s="76"/>
    </row>
    <row r="340" spans="1:5" ht="12.75">
      <c r="A340" s="3"/>
      <c r="B340" s="77"/>
      <c r="C340" s="76"/>
      <c r="D340" s="76"/>
      <c r="E340" s="76"/>
    </row>
    <row r="341" spans="1:5" ht="12.75">
      <c r="A341" s="3"/>
      <c r="B341" s="77"/>
      <c r="C341" s="76"/>
      <c r="D341" s="76"/>
      <c r="E341" s="76"/>
    </row>
    <row r="342" spans="1:5" ht="12.75">
      <c r="A342" s="3"/>
      <c r="B342" s="77"/>
      <c r="C342" s="76"/>
      <c r="D342" s="76"/>
      <c r="E342" s="76"/>
    </row>
    <row r="343" spans="1:5" ht="12.75">
      <c r="A343" s="3"/>
      <c r="B343" s="77"/>
      <c r="C343" s="76"/>
      <c r="D343" s="76"/>
      <c r="E343" s="76"/>
    </row>
    <row r="344" spans="1:5" ht="12.75">
      <c r="A344" s="3"/>
      <c r="B344" s="77"/>
      <c r="C344" s="76"/>
      <c r="D344" s="76"/>
      <c r="E344" s="76"/>
    </row>
    <row r="345" spans="1:5" ht="12.75">
      <c r="A345" s="3"/>
      <c r="B345" s="77"/>
      <c r="C345" s="76"/>
      <c r="D345" s="76"/>
      <c r="E345" s="76"/>
    </row>
    <row r="346" spans="1:5" ht="12.75">
      <c r="A346" s="3"/>
      <c r="B346" s="77"/>
      <c r="C346" s="76"/>
      <c r="D346" s="76"/>
      <c r="E346" s="76"/>
    </row>
    <row r="347" spans="1:5" ht="12.75">
      <c r="A347" s="3"/>
      <c r="B347" s="77"/>
      <c r="C347" s="76"/>
      <c r="D347" s="76"/>
      <c r="E347" s="76"/>
    </row>
    <row r="348" spans="1:5" ht="12.75">
      <c r="A348" s="3"/>
      <c r="B348" s="77"/>
      <c r="C348" s="76"/>
      <c r="D348" s="76"/>
      <c r="E348" s="76"/>
    </row>
    <row r="349" spans="1:5" ht="12.75">
      <c r="A349" s="3"/>
      <c r="B349" s="77"/>
      <c r="C349" s="76"/>
      <c r="D349" s="76"/>
      <c r="E349" s="76"/>
    </row>
    <row r="350" spans="1:5" ht="12.75">
      <c r="A350" s="3"/>
      <c r="B350" s="77"/>
      <c r="C350" s="76"/>
      <c r="D350" s="76"/>
      <c r="E350" s="76"/>
    </row>
    <row r="351" spans="1:5" ht="12.75">
      <c r="A351" s="3"/>
      <c r="B351" s="77"/>
      <c r="C351" s="76"/>
      <c r="D351" s="76"/>
      <c r="E351" s="76"/>
    </row>
    <row r="352" spans="1:5" ht="12.75">
      <c r="A352" s="3"/>
      <c r="B352" s="77"/>
      <c r="C352" s="76"/>
      <c r="D352" s="76"/>
      <c r="E352" s="76"/>
    </row>
    <row r="353" spans="1:5" ht="12.75">
      <c r="A353" s="3"/>
      <c r="B353" s="77"/>
      <c r="C353" s="76"/>
      <c r="D353" s="76"/>
      <c r="E353" s="76"/>
    </row>
    <row r="354" spans="1:5" ht="12.75">
      <c r="A354" s="3"/>
      <c r="B354" s="77"/>
      <c r="C354" s="76"/>
      <c r="D354" s="76"/>
      <c r="E354" s="76"/>
    </row>
    <row r="355" spans="1:5" ht="12.75">
      <c r="A355" s="3"/>
      <c r="B355" s="77"/>
      <c r="C355" s="76"/>
      <c r="D355" s="76"/>
      <c r="E355" s="76"/>
    </row>
    <row r="356" spans="1:5" ht="12.75">
      <c r="A356" s="3"/>
      <c r="B356" s="77"/>
      <c r="C356" s="76"/>
      <c r="D356" s="76"/>
      <c r="E356" s="76"/>
    </row>
    <row r="357" spans="1:5" ht="12.75">
      <c r="A357" s="3"/>
      <c r="B357" s="77"/>
      <c r="C357" s="76"/>
      <c r="D357" s="76"/>
      <c r="E357" s="76"/>
    </row>
    <row r="358" spans="1:5" ht="12.75">
      <c r="A358" s="3"/>
      <c r="B358" s="77"/>
      <c r="C358" s="76"/>
      <c r="D358" s="76"/>
      <c r="E358" s="76"/>
    </row>
    <row r="359" spans="1:5" ht="12.75">
      <c r="A359" s="3"/>
      <c r="B359" s="77"/>
      <c r="C359" s="76"/>
      <c r="D359" s="76"/>
      <c r="E359" s="76"/>
    </row>
    <row r="360" spans="1:5" ht="12.75">
      <c r="A360" s="3"/>
      <c r="B360" s="77"/>
      <c r="C360" s="76"/>
      <c r="D360" s="76"/>
      <c r="E360" s="76"/>
    </row>
    <row r="361" spans="1:5" ht="12.75">
      <c r="A361" s="3"/>
      <c r="B361" s="77"/>
      <c r="C361" s="76"/>
      <c r="D361" s="76"/>
      <c r="E361" s="76"/>
    </row>
    <row r="362" spans="1:5" ht="12.75">
      <c r="A362" s="3"/>
      <c r="B362" s="77"/>
      <c r="C362" s="76"/>
      <c r="D362" s="76"/>
      <c r="E362" s="76"/>
    </row>
    <row r="363" spans="1:5" ht="12.75">
      <c r="A363" s="3"/>
      <c r="B363" s="77"/>
      <c r="C363" s="76"/>
      <c r="D363" s="76"/>
      <c r="E363" s="76"/>
    </row>
    <row r="364" spans="1:5" ht="12.75">
      <c r="A364" s="3"/>
      <c r="B364" s="77"/>
      <c r="C364" s="76"/>
      <c r="D364" s="76"/>
      <c r="E364" s="76"/>
    </row>
    <row r="365" spans="1:5" ht="12.75">
      <c r="A365" s="3"/>
      <c r="B365" s="77"/>
      <c r="C365" s="76"/>
      <c r="D365" s="76"/>
      <c r="E365" s="76"/>
    </row>
    <row r="366" spans="1:5" ht="12.75">
      <c r="A366" s="3"/>
      <c r="B366" s="77"/>
      <c r="C366" s="76"/>
      <c r="D366" s="76"/>
      <c r="E366" s="76"/>
    </row>
    <row r="367" spans="1:5" ht="12.75">
      <c r="A367" s="3"/>
      <c r="B367" s="77"/>
      <c r="C367" s="76"/>
      <c r="D367" s="76"/>
      <c r="E367" s="76"/>
    </row>
    <row r="368" spans="1:5" ht="12.75">
      <c r="A368" s="3"/>
      <c r="B368" s="77"/>
      <c r="C368" s="76"/>
      <c r="D368" s="76"/>
      <c r="E368" s="76"/>
    </row>
    <row r="369" spans="1:5" ht="12.75">
      <c r="A369" s="3"/>
      <c r="B369" s="77"/>
      <c r="C369" s="76"/>
      <c r="D369" s="76"/>
      <c r="E369" s="76"/>
    </row>
    <row r="370" spans="1:5" ht="12.75">
      <c r="A370" s="3"/>
      <c r="B370" s="77"/>
      <c r="C370" s="76"/>
      <c r="D370" s="76"/>
      <c r="E370" s="76"/>
    </row>
    <row r="371" spans="1:5" ht="12.75">
      <c r="A371" s="3"/>
      <c r="B371" s="77"/>
      <c r="C371" s="76"/>
      <c r="D371" s="76"/>
      <c r="E371" s="76"/>
    </row>
    <row r="372" spans="1:5" ht="12.75">
      <c r="A372" s="3"/>
      <c r="B372" s="77"/>
      <c r="C372" s="76"/>
      <c r="D372" s="76"/>
      <c r="E372" s="76"/>
    </row>
    <row r="373" spans="1:5" ht="12.75">
      <c r="A373" s="3"/>
      <c r="B373" s="77"/>
      <c r="C373" s="76"/>
      <c r="D373" s="76"/>
      <c r="E373" s="76"/>
    </row>
    <row r="374" spans="1:5" ht="12.75">
      <c r="A374" s="3"/>
      <c r="B374" s="77"/>
      <c r="C374" s="76"/>
      <c r="D374" s="76"/>
      <c r="E374" s="76"/>
    </row>
    <row r="375" spans="1:5" ht="12.75">
      <c r="A375" s="3"/>
      <c r="B375" s="77"/>
      <c r="C375" s="76"/>
      <c r="D375" s="76"/>
      <c r="E375" s="76"/>
    </row>
    <row r="376" spans="1:5" ht="12.75">
      <c r="A376" s="3"/>
      <c r="B376" s="77"/>
      <c r="C376" s="76"/>
      <c r="D376" s="76"/>
      <c r="E376" s="76"/>
    </row>
    <row r="377" spans="1:5" ht="12.75">
      <c r="A377" s="3"/>
      <c r="B377" s="77"/>
      <c r="C377" s="76"/>
      <c r="D377" s="76"/>
      <c r="E377" s="76"/>
    </row>
    <row r="378" spans="1:5" ht="12.75">
      <c r="A378" s="3"/>
      <c r="B378" s="77"/>
      <c r="C378" s="76"/>
      <c r="D378" s="76"/>
      <c r="E378" s="76"/>
    </row>
    <row r="379" spans="1:5" ht="12.75">
      <c r="A379" s="3"/>
      <c r="B379" s="77"/>
      <c r="C379" s="76"/>
      <c r="D379" s="76"/>
      <c r="E379" s="76"/>
    </row>
    <row r="380" spans="1:5" ht="12.75">
      <c r="A380" s="3"/>
      <c r="B380" s="77"/>
      <c r="C380" s="76"/>
      <c r="D380" s="76"/>
      <c r="E380" s="76"/>
    </row>
    <row r="381" spans="1:5" ht="12.75">
      <c r="A381" s="3"/>
      <c r="B381" s="77"/>
      <c r="C381" s="76"/>
      <c r="D381" s="76"/>
      <c r="E381" s="76"/>
    </row>
    <row r="382" spans="1:5" ht="12.75">
      <c r="A382" s="3"/>
      <c r="B382" s="77"/>
      <c r="C382" s="76"/>
      <c r="D382" s="76"/>
      <c r="E382" s="76"/>
    </row>
    <row r="383" spans="1:5" ht="12.75">
      <c r="A383" s="3"/>
      <c r="B383" s="77"/>
      <c r="C383" s="76"/>
      <c r="D383" s="76"/>
      <c r="E383" s="76"/>
    </row>
    <row r="384" spans="1:5" ht="12.75">
      <c r="A384" s="3"/>
      <c r="B384" s="77"/>
      <c r="C384" s="76"/>
      <c r="D384" s="76"/>
      <c r="E384" s="76"/>
    </row>
    <row r="385" spans="1:5" ht="12.75">
      <c r="A385" s="3"/>
      <c r="B385" s="77"/>
      <c r="C385" s="76"/>
      <c r="D385" s="76"/>
      <c r="E385" s="76"/>
    </row>
    <row r="386" spans="1:5" ht="12.75">
      <c r="A386" s="3"/>
      <c r="B386" s="77"/>
      <c r="C386" s="76"/>
      <c r="D386" s="76"/>
      <c r="E386" s="76"/>
    </row>
    <row r="387" spans="1:5" ht="12.75">
      <c r="A387" s="3"/>
      <c r="B387" s="77"/>
      <c r="C387" s="76"/>
      <c r="D387" s="76"/>
      <c r="E387" s="76"/>
    </row>
    <row r="388" spans="1:5" ht="12.75">
      <c r="A388" s="3"/>
      <c r="B388" s="77"/>
      <c r="C388" s="76"/>
      <c r="D388" s="76"/>
      <c r="E388" s="76"/>
    </row>
    <row r="389" spans="1:5" ht="12.75">
      <c r="A389" s="3"/>
      <c r="B389" s="77"/>
      <c r="C389" s="76"/>
      <c r="D389" s="76"/>
      <c r="E389" s="76"/>
    </row>
    <row r="390" spans="1:5" ht="12.75">
      <c r="A390" s="3"/>
      <c r="B390" s="77"/>
      <c r="C390" s="76"/>
      <c r="D390" s="76"/>
      <c r="E390" s="76"/>
    </row>
    <row r="391" spans="1:5" ht="12.75">
      <c r="A391" s="3"/>
      <c r="B391" s="77"/>
      <c r="C391" s="76"/>
      <c r="D391" s="76"/>
      <c r="E391" s="76"/>
    </row>
    <row r="392" spans="1:5" ht="12.75">
      <c r="A392" s="3"/>
      <c r="B392" s="77"/>
      <c r="C392" s="76"/>
      <c r="D392" s="76"/>
      <c r="E392" s="76"/>
    </row>
    <row r="393" spans="1:2" ht="12.75">
      <c r="A393" s="3"/>
      <c r="B393" s="77"/>
    </row>
    <row r="394" spans="1:2" ht="12.75">
      <c r="A394" s="3"/>
      <c r="B394" s="77"/>
    </row>
  </sheetData>
  <sheetProtection/>
  <mergeCells count="1">
    <mergeCell ref="A1:E1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1"/>
  <sheetViews>
    <sheetView view="pageBreakPreview" zoomScale="98" zoomScaleSheetLayoutView="98" workbookViewId="0" topLeftCell="A162">
      <selection activeCell="E165" sqref="E165"/>
    </sheetView>
  </sheetViews>
  <sheetFormatPr defaultColWidth="9.00390625" defaultRowHeight="12.75"/>
  <cols>
    <col min="1" max="1" width="73.375" style="78" customWidth="1"/>
    <col min="2" max="2" width="30.625" style="78" customWidth="1"/>
    <col min="3" max="3" width="22.625" style="79" customWidth="1"/>
    <col min="4" max="4" width="18.875" style="79" customWidth="1"/>
    <col min="5" max="5" width="22.00390625" style="79" customWidth="1"/>
    <col min="6" max="6" width="16.00390625" style="3" customWidth="1"/>
    <col min="7" max="7" width="14.25390625" style="3" customWidth="1"/>
    <col min="8" max="8" width="14.625" style="3" customWidth="1"/>
    <col min="9" max="9" width="14.875" style="3" customWidth="1"/>
    <col min="10" max="10" width="14.625" style="3" customWidth="1"/>
    <col min="11" max="11" width="14.00390625" style="3" customWidth="1"/>
    <col min="12" max="12" width="13.875" style="3" customWidth="1"/>
    <col min="13" max="13" width="15.625" style="3" customWidth="1"/>
    <col min="14" max="16384" width="9.125" style="3" customWidth="1"/>
  </cols>
  <sheetData>
    <row r="1" spans="1:13" ht="68.25" customHeight="1">
      <c r="A1" s="390" t="s">
        <v>121</v>
      </c>
      <c r="B1" s="391"/>
      <c r="C1" s="391"/>
      <c r="D1" s="391"/>
      <c r="E1" s="391"/>
      <c r="F1" s="24"/>
      <c r="G1" s="24"/>
      <c r="H1" s="24"/>
      <c r="I1" s="24"/>
      <c r="J1" s="24"/>
      <c r="K1" s="24"/>
      <c r="L1" s="24"/>
      <c r="M1" s="24"/>
    </row>
    <row r="2" spans="1:16" ht="63">
      <c r="A2" s="19"/>
      <c r="B2" s="19"/>
      <c r="C2" s="20" t="s">
        <v>122</v>
      </c>
      <c r="D2" s="21" t="s">
        <v>0</v>
      </c>
      <c r="E2" s="22" t="s">
        <v>123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7" customFormat="1" ht="15">
      <c r="A3" s="26">
        <v>1</v>
      </c>
      <c r="B3" s="26">
        <v>2</v>
      </c>
      <c r="C3" s="27">
        <v>3</v>
      </c>
      <c r="D3" s="27">
        <v>4</v>
      </c>
      <c r="E3" s="27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55" s="84" customFormat="1" ht="15.75">
      <c r="A4" s="165" t="s">
        <v>20</v>
      </c>
      <c r="B4" s="166"/>
      <c r="C4" s="167"/>
      <c r="D4" s="167"/>
      <c r="E4" s="16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16" ht="19.5" customHeight="1">
      <c r="A5" s="165" t="s">
        <v>125</v>
      </c>
      <c r="B5" s="168"/>
      <c r="C5" s="169"/>
      <c r="D5" s="169"/>
      <c r="E5" s="16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174" t="s">
        <v>76</v>
      </c>
      <c r="B6" s="175" t="s">
        <v>77</v>
      </c>
      <c r="C6" s="176">
        <v>241692722.1</v>
      </c>
      <c r="D6" s="177">
        <f aca="true" t="shared" si="0" ref="D6:D30">E6-C6</f>
        <v>37483182.09</v>
      </c>
      <c r="E6" s="178">
        <v>279175904.19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5.25" customHeight="1">
      <c r="A7" s="174" t="s">
        <v>78</v>
      </c>
      <c r="B7" s="175" t="s">
        <v>79</v>
      </c>
      <c r="C7" s="190">
        <v>241692722.1</v>
      </c>
      <c r="D7" s="191">
        <f t="shared" si="0"/>
        <v>37483182.09</v>
      </c>
      <c r="E7" s="192">
        <v>279175904.19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35.25" customHeight="1">
      <c r="A8" s="193" t="s">
        <v>158</v>
      </c>
      <c r="B8" s="210" t="s">
        <v>164</v>
      </c>
      <c r="C8" s="200">
        <f>C9</f>
        <v>108672400</v>
      </c>
      <c r="D8" s="198">
        <f t="shared" si="0"/>
        <v>20044200</v>
      </c>
      <c r="E8" s="200">
        <f>E9</f>
        <v>128716600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35.25" customHeight="1">
      <c r="A9" s="195" t="s">
        <v>159</v>
      </c>
      <c r="B9" s="211" t="s">
        <v>165</v>
      </c>
      <c r="C9" s="201">
        <f>C10</f>
        <v>108672400</v>
      </c>
      <c r="D9" s="199">
        <f t="shared" si="0"/>
        <v>20044200</v>
      </c>
      <c r="E9" s="201">
        <f>E10</f>
        <v>128716600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35.25" customHeight="1">
      <c r="A10" s="195" t="s">
        <v>160</v>
      </c>
      <c r="B10" s="211" t="s">
        <v>166</v>
      </c>
      <c r="C10" s="201">
        <f>C11</f>
        <v>108672400</v>
      </c>
      <c r="D10" s="199">
        <f t="shared" si="0"/>
        <v>20044200</v>
      </c>
      <c r="E10" s="201">
        <f>E11</f>
        <v>128716600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49.5" customHeight="1">
      <c r="A11" s="212" t="s">
        <v>161</v>
      </c>
      <c r="B11" s="213" t="s">
        <v>167</v>
      </c>
      <c r="C11" s="205">
        <v>108672400</v>
      </c>
      <c r="D11" s="133">
        <f t="shared" si="0"/>
        <v>20044200</v>
      </c>
      <c r="E11" s="205">
        <v>128716600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35.25" customHeight="1">
      <c r="A12" s="193" t="s">
        <v>171</v>
      </c>
      <c r="B12" s="194" t="s">
        <v>174</v>
      </c>
      <c r="C12" s="214">
        <v>468720</v>
      </c>
      <c r="D12" s="198">
        <f t="shared" si="0"/>
        <v>6809758.5</v>
      </c>
      <c r="E12" s="200">
        <v>7278478.5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51.75" customHeight="1">
      <c r="A13" s="206" t="s">
        <v>178</v>
      </c>
      <c r="B13" s="207" t="s">
        <v>180</v>
      </c>
      <c r="C13" s="219">
        <v>0</v>
      </c>
      <c r="D13" s="208">
        <f t="shared" si="0"/>
        <v>6809758.5</v>
      </c>
      <c r="E13" s="209">
        <v>6809758.5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66" customHeight="1">
      <c r="A14" s="215" t="s">
        <v>179</v>
      </c>
      <c r="B14" s="196" t="s">
        <v>181</v>
      </c>
      <c r="C14" s="224">
        <v>0</v>
      </c>
      <c r="D14" s="199">
        <f t="shared" si="0"/>
        <v>6809758.5</v>
      </c>
      <c r="E14" s="201">
        <v>6809758.5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66" customHeight="1">
      <c r="A15" s="180" t="s">
        <v>179</v>
      </c>
      <c r="B15" s="145" t="s">
        <v>182</v>
      </c>
      <c r="C15" s="115">
        <v>0</v>
      </c>
      <c r="D15" s="122">
        <f t="shared" si="0"/>
        <v>6809758.5</v>
      </c>
      <c r="E15" s="153">
        <v>6809758.5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27.75" customHeight="1">
      <c r="A16" s="240" t="s">
        <v>142</v>
      </c>
      <c r="B16" s="194" t="s">
        <v>141</v>
      </c>
      <c r="C16" s="252">
        <v>132551602.1</v>
      </c>
      <c r="D16" s="198">
        <f t="shared" si="0"/>
        <v>3777777.2899999917</v>
      </c>
      <c r="E16" s="226">
        <v>136329379.39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66" customHeight="1">
      <c r="A17" s="206" t="s">
        <v>190</v>
      </c>
      <c r="B17" s="251" t="s">
        <v>193</v>
      </c>
      <c r="C17" s="250">
        <v>944222.4</v>
      </c>
      <c r="D17" s="208">
        <f t="shared" si="0"/>
        <v>3776889.6</v>
      </c>
      <c r="E17" s="221">
        <v>4721112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66" customHeight="1">
      <c r="A18" s="195" t="s">
        <v>191</v>
      </c>
      <c r="B18" s="248" t="s">
        <v>194</v>
      </c>
      <c r="C18" s="249">
        <v>944222.4</v>
      </c>
      <c r="D18" s="199">
        <f t="shared" si="0"/>
        <v>3776889.6</v>
      </c>
      <c r="E18" s="223">
        <v>4721112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66" customHeight="1">
      <c r="A19" s="236" t="s">
        <v>191</v>
      </c>
      <c r="B19" s="237" t="s">
        <v>195</v>
      </c>
      <c r="C19" s="238">
        <v>944222.4</v>
      </c>
      <c r="D19" s="122">
        <f t="shared" si="0"/>
        <v>3776889.6</v>
      </c>
      <c r="E19" s="218">
        <v>4721112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66" customHeight="1">
      <c r="A20" s="206" t="s">
        <v>192</v>
      </c>
      <c r="B20" s="220" t="s">
        <v>196</v>
      </c>
      <c r="C20" s="250">
        <v>0</v>
      </c>
      <c r="D20" s="208">
        <f t="shared" si="0"/>
        <v>887.69</v>
      </c>
      <c r="E20" s="221">
        <v>887.69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66" customHeight="1">
      <c r="A21" s="195" t="s">
        <v>197</v>
      </c>
      <c r="B21" s="222" t="s">
        <v>198</v>
      </c>
      <c r="C21" s="249">
        <v>0</v>
      </c>
      <c r="D21" s="199">
        <f t="shared" si="0"/>
        <v>887.69</v>
      </c>
      <c r="E21" s="223">
        <v>887.69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66" customHeight="1">
      <c r="A22" s="180" t="s">
        <v>197</v>
      </c>
      <c r="B22" s="217" t="s">
        <v>199</v>
      </c>
      <c r="C22" s="238">
        <v>0</v>
      </c>
      <c r="D22" s="122">
        <f t="shared" si="0"/>
        <v>887.69</v>
      </c>
      <c r="E22" s="218">
        <v>887.69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25.5" customHeight="1">
      <c r="A23" s="253" t="s">
        <v>151</v>
      </c>
      <c r="B23" s="254" t="s">
        <v>154</v>
      </c>
      <c r="C23" s="255">
        <v>0</v>
      </c>
      <c r="D23" s="256">
        <f aca="true" t="shared" si="1" ref="D23:D29">E23-C23</f>
        <v>6851446.3</v>
      </c>
      <c r="E23" s="255">
        <v>6851446.3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62.25" customHeight="1">
      <c r="A24" s="181" t="s">
        <v>152</v>
      </c>
      <c r="B24" s="186" t="s">
        <v>155</v>
      </c>
      <c r="C24" s="183">
        <f>C25</f>
        <v>0</v>
      </c>
      <c r="D24" s="184">
        <f t="shared" si="1"/>
        <v>445606.3</v>
      </c>
      <c r="E24" s="183">
        <v>445606.3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62.25" customHeight="1">
      <c r="A25" s="195" t="s">
        <v>153</v>
      </c>
      <c r="B25" s="196" t="s">
        <v>156</v>
      </c>
      <c r="C25" s="201">
        <f>C26</f>
        <v>0</v>
      </c>
      <c r="D25" s="199">
        <f t="shared" si="1"/>
        <v>445606.3</v>
      </c>
      <c r="E25" s="201">
        <v>445606.3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62.25" customHeight="1">
      <c r="A26" s="257" t="s">
        <v>153</v>
      </c>
      <c r="B26" s="145" t="s">
        <v>157</v>
      </c>
      <c r="C26" s="153">
        <v>0</v>
      </c>
      <c r="D26" s="122">
        <f t="shared" si="1"/>
        <v>445606.3</v>
      </c>
      <c r="E26" s="153">
        <v>445606.3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62.25" customHeight="1">
      <c r="A27" s="258" t="s">
        <v>200</v>
      </c>
      <c r="B27" s="207" t="s">
        <v>202</v>
      </c>
      <c r="C27" s="209">
        <v>0</v>
      </c>
      <c r="D27" s="208">
        <f t="shared" si="1"/>
        <v>6405840</v>
      </c>
      <c r="E27" s="209">
        <v>6405840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67.5" customHeight="1">
      <c r="A28" s="215" t="s">
        <v>201</v>
      </c>
      <c r="B28" s="196" t="s">
        <v>203</v>
      </c>
      <c r="C28" s="201">
        <v>0</v>
      </c>
      <c r="D28" s="199">
        <f t="shared" si="1"/>
        <v>6405840</v>
      </c>
      <c r="E28" s="201">
        <v>6405840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68.25" customHeight="1">
      <c r="A29" s="179" t="s">
        <v>201</v>
      </c>
      <c r="B29" s="145" t="s">
        <v>204</v>
      </c>
      <c r="C29" s="153">
        <v>0</v>
      </c>
      <c r="D29" s="122">
        <f t="shared" si="1"/>
        <v>6405840</v>
      </c>
      <c r="E29" s="153">
        <v>6405840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255" s="87" customFormat="1" ht="15.75" customHeight="1" thickBot="1">
      <c r="A30" s="170" t="s">
        <v>435</v>
      </c>
      <c r="B30" s="171"/>
      <c r="C30" s="172">
        <v>313786309.13</v>
      </c>
      <c r="D30" s="172">
        <f t="shared" si="0"/>
        <v>37483182.089999974</v>
      </c>
      <c r="E30" s="173">
        <v>351269491.21999997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</row>
    <row r="31" spans="1:255" s="82" customFormat="1" ht="18" customHeight="1" thickBot="1">
      <c r="A31" s="101" t="s">
        <v>210</v>
      </c>
      <c r="B31" s="89"/>
      <c r="C31" s="92"/>
      <c r="D31" s="90"/>
      <c r="E31" s="9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</row>
    <row r="32" spans="1:255" s="82" customFormat="1" ht="31.5">
      <c r="A32" s="102" t="s">
        <v>2</v>
      </c>
      <c r="B32" s="94"/>
      <c r="C32" s="93"/>
      <c r="D32" s="95"/>
      <c r="E32" s="88"/>
      <c r="F32" s="8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</row>
    <row r="33" spans="1:255" s="82" customFormat="1" ht="15.75">
      <c r="A33" s="103" t="s">
        <v>3</v>
      </c>
      <c r="B33" s="100" t="s">
        <v>4</v>
      </c>
      <c r="C33" s="115">
        <v>-313786309.13</v>
      </c>
      <c r="D33" s="114">
        <f>E33-C33</f>
        <v>-37483182.09000003</v>
      </c>
      <c r="E33" s="115">
        <v>-351269491.22</v>
      </c>
      <c r="F33" s="83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</row>
    <row r="34" spans="1:255" s="82" customFormat="1" ht="15.75">
      <c r="A34" s="103" t="s">
        <v>5</v>
      </c>
      <c r="B34" s="100" t="s">
        <v>6</v>
      </c>
      <c r="C34" s="115">
        <v>313786309.13</v>
      </c>
      <c r="D34" s="114">
        <f aca="true" t="shared" si="2" ref="D34:D40">E34-C34</f>
        <v>37483182.09000003</v>
      </c>
      <c r="E34" s="115">
        <v>351269491.22</v>
      </c>
      <c r="F34" s="8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</row>
    <row r="35" spans="1:255" s="82" customFormat="1" ht="15.75">
      <c r="A35" s="103" t="s">
        <v>7</v>
      </c>
      <c r="B35" s="100" t="s">
        <v>8</v>
      </c>
      <c r="C35" s="115">
        <v>-313786309.13</v>
      </c>
      <c r="D35" s="114">
        <f>E35-C35</f>
        <v>-37483182.09000003</v>
      </c>
      <c r="E35" s="115">
        <v>-351269491.22</v>
      </c>
      <c r="F35" s="8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</row>
    <row r="36" spans="1:255" s="82" customFormat="1" ht="15.75">
      <c r="A36" s="103" t="s">
        <v>9</v>
      </c>
      <c r="B36" s="100" t="s">
        <v>10</v>
      </c>
      <c r="C36" s="115">
        <v>-313786309.13</v>
      </c>
      <c r="D36" s="114">
        <f t="shared" si="2"/>
        <v>-37483182.09000003</v>
      </c>
      <c r="E36" s="115">
        <v>-351269491.22</v>
      </c>
      <c r="F36" s="8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</row>
    <row r="37" spans="1:255" s="82" customFormat="1" ht="31.5">
      <c r="A37" s="103" t="s">
        <v>11</v>
      </c>
      <c r="B37" s="100" t="s">
        <v>12</v>
      </c>
      <c r="C37" s="115">
        <v>-313786309.13</v>
      </c>
      <c r="D37" s="114">
        <f t="shared" si="2"/>
        <v>-37483182.09000003</v>
      </c>
      <c r="E37" s="115">
        <v>-351269491.22</v>
      </c>
      <c r="F37" s="83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</row>
    <row r="38" spans="1:255" s="82" customFormat="1" ht="15.75">
      <c r="A38" s="103" t="s">
        <v>13</v>
      </c>
      <c r="B38" s="100" t="s">
        <v>14</v>
      </c>
      <c r="C38" s="115">
        <v>313786309.13</v>
      </c>
      <c r="D38" s="114">
        <f t="shared" si="2"/>
        <v>37483182.09000003</v>
      </c>
      <c r="E38" s="115">
        <v>351269491.22</v>
      </c>
      <c r="F38" s="8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</row>
    <row r="39" spans="1:255" s="82" customFormat="1" ht="15.75">
      <c r="A39" s="103" t="s">
        <v>15</v>
      </c>
      <c r="B39" s="100" t="s">
        <v>16</v>
      </c>
      <c r="C39" s="115">
        <v>313786309.13</v>
      </c>
      <c r="D39" s="114">
        <f t="shared" si="2"/>
        <v>37483182.09000003</v>
      </c>
      <c r="E39" s="115">
        <v>351269491.22</v>
      </c>
      <c r="F39" s="83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</row>
    <row r="40" spans="1:255" s="82" customFormat="1" ht="32.25" thickBot="1">
      <c r="A40" s="103" t="s">
        <v>17</v>
      </c>
      <c r="B40" s="100" t="s">
        <v>18</v>
      </c>
      <c r="C40" s="115">
        <v>313786309.13</v>
      </c>
      <c r="D40" s="114">
        <f t="shared" si="2"/>
        <v>37483182.09000003</v>
      </c>
      <c r="E40" s="115">
        <v>351269491.22</v>
      </c>
      <c r="F40" s="8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</row>
    <row r="41" spans="1:255" s="8" customFormat="1" ht="15.75" customHeight="1" thickBot="1">
      <c r="A41" s="104" t="s">
        <v>1</v>
      </c>
      <c r="B41" s="112"/>
      <c r="C41" s="113"/>
      <c r="D41" s="92"/>
      <c r="E41" s="96"/>
      <c r="F41" s="12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8" customFormat="1" ht="34.5" customHeight="1" thickBot="1">
      <c r="A42" s="98" t="s">
        <v>61</v>
      </c>
      <c r="B42" s="116" t="s">
        <v>62</v>
      </c>
      <c r="C42" s="117">
        <v>43382027.120000005</v>
      </c>
      <c r="D42" s="117">
        <f>E42-C42</f>
        <v>580733.8699999973</v>
      </c>
      <c r="E42" s="118">
        <v>43962760.99</v>
      </c>
      <c r="F42" s="12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8" customFormat="1" ht="36" customHeight="1">
      <c r="A43" s="123" t="s">
        <v>63</v>
      </c>
      <c r="B43" s="124" t="s">
        <v>64</v>
      </c>
      <c r="C43" s="139">
        <v>33644608.9</v>
      </c>
      <c r="D43" s="139">
        <f aca="true" t="shared" si="3" ref="D43:D103">E43-C43</f>
        <v>551411.1600000039</v>
      </c>
      <c r="E43" s="139">
        <v>34196020.06</v>
      </c>
      <c r="F43" s="12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8" customFormat="1" ht="34.5" customHeight="1">
      <c r="A44" s="123" t="s">
        <v>211</v>
      </c>
      <c r="B44" s="124" t="s">
        <v>212</v>
      </c>
      <c r="C44" s="125">
        <v>1353398</v>
      </c>
      <c r="D44" s="125">
        <f t="shared" si="3"/>
        <v>54179</v>
      </c>
      <c r="E44" s="125">
        <v>1407577</v>
      </c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8" customFormat="1" ht="66.75" customHeight="1">
      <c r="A45" s="119" t="s">
        <v>213</v>
      </c>
      <c r="B45" s="120" t="s">
        <v>309</v>
      </c>
      <c r="C45" s="115">
        <v>1353398</v>
      </c>
      <c r="D45" s="122">
        <f t="shared" si="3"/>
        <v>54179</v>
      </c>
      <c r="E45" s="115">
        <v>1407577</v>
      </c>
      <c r="F45" s="12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8" customFormat="1" ht="36" customHeight="1">
      <c r="A46" s="126" t="s">
        <v>65</v>
      </c>
      <c r="B46" s="124" t="s">
        <v>66</v>
      </c>
      <c r="C46" s="125">
        <v>31626210.9</v>
      </c>
      <c r="D46" s="125">
        <f t="shared" si="3"/>
        <v>497232.16000000015</v>
      </c>
      <c r="E46" s="125">
        <v>32123443.06</v>
      </c>
      <c r="F46" s="12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8" customFormat="1" ht="48.75" customHeight="1">
      <c r="A47" s="119" t="s">
        <v>215</v>
      </c>
      <c r="B47" s="120" t="s">
        <v>216</v>
      </c>
      <c r="C47" s="122">
        <v>0</v>
      </c>
      <c r="D47" s="122">
        <f t="shared" si="3"/>
        <v>5246.3</v>
      </c>
      <c r="E47" s="122">
        <v>5246.3</v>
      </c>
      <c r="F47" s="12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8" customFormat="1" ht="94.5" customHeight="1">
      <c r="A48" s="119" t="s">
        <v>217</v>
      </c>
      <c r="B48" s="120" t="s">
        <v>218</v>
      </c>
      <c r="C48" s="133">
        <v>509915.28</v>
      </c>
      <c r="D48" s="133">
        <f t="shared" si="3"/>
        <v>20415.359999999986</v>
      </c>
      <c r="E48" s="133">
        <v>530330.64</v>
      </c>
      <c r="F48" s="12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8" customFormat="1" ht="85.5" customHeight="1">
      <c r="A49" s="119" t="s">
        <v>219</v>
      </c>
      <c r="B49" s="120" t="s">
        <v>220</v>
      </c>
      <c r="C49" s="122">
        <v>1215410.75</v>
      </c>
      <c r="D49" s="122">
        <f t="shared" si="3"/>
        <v>31210.5</v>
      </c>
      <c r="E49" s="122">
        <v>1246621.25</v>
      </c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8" customFormat="1" ht="84" customHeight="1">
      <c r="A50" s="119" t="s">
        <v>221</v>
      </c>
      <c r="B50" s="120" t="s">
        <v>222</v>
      </c>
      <c r="C50" s="122">
        <v>0</v>
      </c>
      <c r="D50" s="122">
        <f t="shared" si="3"/>
        <v>434873.21</v>
      </c>
      <c r="E50" s="122">
        <v>434873.21</v>
      </c>
      <c r="F50" s="12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8" customFormat="1" ht="81.75" customHeight="1">
      <c r="A51" s="119" t="s">
        <v>223</v>
      </c>
      <c r="B51" s="120" t="s">
        <v>224</v>
      </c>
      <c r="C51" s="122">
        <v>0</v>
      </c>
      <c r="D51" s="122">
        <f t="shared" si="3"/>
        <v>5486.79</v>
      </c>
      <c r="E51" s="122">
        <v>5486.79</v>
      </c>
      <c r="F51" s="12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8" customFormat="1" ht="40.5" customHeight="1">
      <c r="A52" s="126" t="s">
        <v>95</v>
      </c>
      <c r="B52" s="124" t="s">
        <v>96</v>
      </c>
      <c r="C52" s="125">
        <v>305386.45</v>
      </c>
      <c r="D52" s="125">
        <f t="shared" si="3"/>
        <v>12260.709999999963</v>
      </c>
      <c r="E52" s="125">
        <v>317647.16</v>
      </c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8" customFormat="1" ht="57" customHeight="1">
      <c r="A53" s="126" t="s">
        <v>97</v>
      </c>
      <c r="B53" s="124" t="s">
        <v>98</v>
      </c>
      <c r="C53" s="276">
        <v>305386.45</v>
      </c>
      <c r="D53" s="125">
        <f t="shared" si="3"/>
        <v>12260.709999999963</v>
      </c>
      <c r="E53" s="276">
        <v>317647.16</v>
      </c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8" customFormat="1" ht="50.25" customHeight="1">
      <c r="A54" s="119" t="s">
        <v>99</v>
      </c>
      <c r="B54" s="120" t="s">
        <v>100</v>
      </c>
      <c r="C54" s="155">
        <v>305386.45</v>
      </c>
      <c r="D54" s="122">
        <f t="shared" si="3"/>
        <v>12260.709999999963</v>
      </c>
      <c r="E54" s="155">
        <v>317647.16</v>
      </c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8" customFormat="1" ht="33.75" customHeight="1">
      <c r="A55" s="126" t="s">
        <v>310</v>
      </c>
      <c r="B55" s="124" t="s">
        <v>227</v>
      </c>
      <c r="C55" s="139">
        <v>7906528.17</v>
      </c>
      <c r="D55" s="125">
        <f t="shared" si="3"/>
        <v>17062</v>
      </c>
      <c r="E55" s="139">
        <v>7923590.17</v>
      </c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8" customFormat="1" ht="35.25" customHeight="1">
      <c r="A56" s="126" t="s">
        <v>311</v>
      </c>
      <c r="B56" s="124" t="s">
        <v>229</v>
      </c>
      <c r="C56" s="139">
        <v>7906528.17</v>
      </c>
      <c r="D56" s="125">
        <f t="shared" si="3"/>
        <v>17062</v>
      </c>
      <c r="E56" s="139">
        <v>7923590.17</v>
      </c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8" customFormat="1" ht="87.75" customHeight="1" thickBot="1">
      <c r="A57" s="277" t="s">
        <v>230</v>
      </c>
      <c r="B57" s="278" t="s">
        <v>232</v>
      </c>
      <c r="C57" s="133">
        <v>4101097</v>
      </c>
      <c r="D57" s="133">
        <f t="shared" si="3"/>
        <v>17062</v>
      </c>
      <c r="E57" s="133">
        <v>4118159</v>
      </c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8" customFormat="1" ht="48.75" customHeight="1" thickBot="1">
      <c r="A58" s="295" t="s">
        <v>234</v>
      </c>
      <c r="B58" s="116" t="s">
        <v>235</v>
      </c>
      <c r="C58" s="117">
        <v>3033301.63</v>
      </c>
      <c r="D58" s="117">
        <f t="shared" si="3"/>
        <v>6535728.37</v>
      </c>
      <c r="E58" s="118">
        <v>9569030</v>
      </c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8" customFormat="1" ht="41.25" customHeight="1">
      <c r="A59" s="294" t="s">
        <v>236</v>
      </c>
      <c r="B59" s="132" t="s">
        <v>237</v>
      </c>
      <c r="C59" s="296">
        <v>2963301.63</v>
      </c>
      <c r="D59" s="139">
        <f t="shared" si="3"/>
        <v>6535728.37</v>
      </c>
      <c r="E59" s="296">
        <v>9499030</v>
      </c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8" customFormat="1" ht="34.5" customHeight="1" thickBot="1">
      <c r="A60" s="293" t="s">
        <v>238</v>
      </c>
      <c r="B60" s="124" t="s">
        <v>239</v>
      </c>
      <c r="C60" s="292">
        <v>2963301.63</v>
      </c>
      <c r="D60" s="125">
        <f t="shared" si="3"/>
        <v>6535728.37</v>
      </c>
      <c r="E60" s="291">
        <v>9499030</v>
      </c>
      <c r="F60" s="12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8" customFormat="1" ht="54.75" customHeight="1">
      <c r="A61" s="297" t="s">
        <v>240</v>
      </c>
      <c r="B61" s="120" t="s">
        <v>241</v>
      </c>
      <c r="C61" s="129">
        <v>1137727.6</v>
      </c>
      <c r="D61" s="129">
        <f t="shared" si="3"/>
        <v>3999999.9999999995</v>
      </c>
      <c r="E61" s="129">
        <v>5137727.6</v>
      </c>
      <c r="F61" s="12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8" customFormat="1" ht="64.5" customHeight="1" thickBot="1">
      <c r="A62" s="298" t="s">
        <v>312</v>
      </c>
      <c r="B62" s="120" t="s">
        <v>313</v>
      </c>
      <c r="C62" s="133">
        <v>140000</v>
      </c>
      <c r="D62" s="133">
        <f t="shared" si="3"/>
        <v>100000</v>
      </c>
      <c r="E62" s="133">
        <v>240000</v>
      </c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8" customFormat="1" ht="38.25" customHeight="1" thickBot="1">
      <c r="A63" s="98" t="s">
        <v>44</v>
      </c>
      <c r="B63" s="300" t="s">
        <v>45</v>
      </c>
      <c r="C63" s="301">
        <v>10964790.2</v>
      </c>
      <c r="D63" s="117">
        <f t="shared" si="3"/>
        <v>8531</v>
      </c>
      <c r="E63" s="118">
        <v>10973321.2</v>
      </c>
      <c r="F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8" customFormat="1" ht="33.75" customHeight="1">
      <c r="A64" s="123" t="s">
        <v>101</v>
      </c>
      <c r="B64" s="124" t="s">
        <v>102</v>
      </c>
      <c r="C64" s="139">
        <v>6646288</v>
      </c>
      <c r="D64" s="139">
        <f t="shared" si="3"/>
        <v>8531</v>
      </c>
      <c r="E64" s="139">
        <v>6654819</v>
      </c>
      <c r="F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8" customFormat="1" ht="23.25" customHeight="1">
      <c r="A65" s="123" t="s">
        <v>103</v>
      </c>
      <c r="B65" s="124" t="s">
        <v>104</v>
      </c>
      <c r="C65" s="125">
        <v>6646288</v>
      </c>
      <c r="D65" s="125">
        <f t="shared" si="3"/>
        <v>8531</v>
      </c>
      <c r="E65" s="125">
        <v>6654819</v>
      </c>
      <c r="F65" s="12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8" customFormat="1" ht="69.75" customHeight="1" thickBot="1">
      <c r="A66" s="119" t="s">
        <v>246</v>
      </c>
      <c r="B66" s="120" t="s">
        <v>247</v>
      </c>
      <c r="C66" s="134">
        <v>6646288</v>
      </c>
      <c r="D66" s="133">
        <f t="shared" si="3"/>
        <v>8531</v>
      </c>
      <c r="E66" s="135">
        <v>6654819</v>
      </c>
      <c r="F66" s="12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s="8" customFormat="1" ht="50.25" customHeight="1" thickBot="1">
      <c r="A67" s="98" t="s">
        <v>35</v>
      </c>
      <c r="B67" s="116" t="s">
        <v>36</v>
      </c>
      <c r="C67" s="305">
        <v>4683854.470000001</v>
      </c>
      <c r="D67" s="301">
        <f t="shared" si="3"/>
        <v>7776889.6</v>
      </c>
      <c r="E67" s="118">
        <v>12460744.07</v>
      </c>
      <c r="F67" s="12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s="8" customFormat="1" ht="50.25" customHeight="1">
      <c r="A68" s="143" t="s">
        <v>252</v>
      </c>
      <c r="B68" s="132" t="s">
        <v>253</v>
      </c>
      <c r="C68" s="139">
        <v>255625.06</v>
      </c>
      <c r="D68" s="139">
        <f t="shared" si="3"/>
        <v>2000000</v>
      </c>
      <c r="E68" s="146">
        <v>2255625.06</v>
      </c>
      <c r="F68" s="12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8" customFormat="1" ht="50.25" customHeight="1">
      <c r="A69" s="123" t="s">
        <v>254</v>
      </c>
      <c r="B69" s="124" t="s">
        <v>255</v>
      </c>
      <c r="C69" s="125">
        <v>255625.06</v>
      </c>
      <c r="D69" s="125">
        <f t="shared" si="3"/>
        <v>2000000</v>
      </c>
      <c r="E69" s="147">
        <v>2255625.06</v>
      </c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8" customFormat="1" ht="80.25" customHeight="1">
      <c r="A70" s="164" t="s">
        <v>314</v>
      </c>
      <c r="B70" s="140" t="s">
        <v>315</v>
      </c>
      <c r="C70" s="129">
        <v>255625.06</v>
      </c>
      <c r="D70" s="122">
        <f t="shared" si="3"/>
        <v>2000000</v>
      </c>
      <c r="E70" s="129">
        <v>2255625.06</v>
      </c>
      <c r="F70" s="12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8" customFormat="1" ht="74.25" customHeight="1">
      <c r="A71" s="123" t="s">
        <v>33</v>
      </c>
      <c r="B71" s="124" t="s">
        <v>34</v>
      </c>
      <c r="C71" s="279">
        <v>1101083.3900000001</v>
      </c>
      <c r="D71" s="279">
        <f t="shared" si="3"/>
        <v>1000000</v>
      </c>
      <c r="E71" s="279">
        <v>2101083.39</v>
      </c>
      <c r="F71" s="12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s="8" customFormat="1" ht="36" customHeight="1">
      <c r="A72" s="123" t="s">
        <v>316</v>
      </c>
      <c r="B72" s="124" t="s">
        <v>319</v>
      </c>
      <c r="C72" s="125">
        <v>600000</v>
      </c>
      <c r="D72" s="125">
        <f t="shared" si="3"/>
        <v>1000000</v>
      </c>
      <c r="E72" s="125">
        <v>1600000</v>
      </c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8" customFormat="1" ht="49.5" customHeight="1">
      <c r="A73" s="306" t="s">
        <v>317</v>
      </c>
      <c r="B73" s="275" t="s">
        <v>320</v>
      </c>
      <c r="C73" s="129">
        <v>115836</v>
      </c>
      <c r="D73" s="129">
        <f t="shared" si="3"/>
        <v>0</v>
      </c>
      <c r="E73" s="307">
        <v>115836</v>
      </c>
      <c r="F73" s="12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8" customFormat="1" ht="64.5" customHeight="1">
      <c r="A74" s="284" t="s">
        <v>318</v>
      </c>
      <c r="B74" s="120" t="s">
        <v>321</v>
      </c>
      <c r="C74" s="122">
        <v>484164</v>
      </c>
      <c r="D74" s="122">
        <f t="shared" si="3"/>
        <v>1000000</v>
      </c>
      <c r="E74" s="115">
        <v>1484164</v>
      </c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8" customFormat="1" ht="37.5" customHeight="1">
      <c r="A75" s="123" t="s">
        <v>322</v>
      </c>
      <c r="B75" s="124" t="s">
        <v>323</v>
      </c>
      <c r="C75" s="125">
        <v>1978103.62</v>
      </c>
      <c r="D75" s="125">
        <f t="shared" si="3"/>
        <v>1000000</v>
      </c>
      <c r="E75" s="125">
        <v>2978103.62</v>
      </c>
      <c r="F75" s="12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8" customFormat="1" ht="33.75" customHeight="1">
      <c r="A76" s="123" t="s">
        <v>324</v>
      </c>
      <c r="B76" s="124" t="s">
        <v>325</v>
      </c>
      <c r="C76" s="125">
        <v>1978103.62</v>
      </c>
      <c r="D76" s="125">
        <f t="shared" si="3"/>
        <v>1000000</v>
      </c>
      <c r="E76" s="125">
        <v>2978103.62</v>
      </c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8" customFormat="1" ht="48" customHeight="1">
      <c r="A77" s="119" t="s">
        <v>326</v>
      </c>
      <c r="B77" s="120" t="s">
        <v>327</v>
      </c>
      <c r="C77" s="122">
        <v>235573.6</v>
      </c>
      <c r="D77" s="122">
        <f t="shared" si="3"/>
        <v>1000000.0000000001</v>
      </c>
      <c r="E77" s="122">
        <v>1235573.6</v>
      </c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8" customFormat="1" ht="81" customHeight="1">
      <c r="A78" s="123" t="s">
        <v>258</v>
      </c>
      <c r="B78" s="124" t="s">
        <v>259</v>
      </c>
      <c r="C78" s="125">
        <v>944222.4</v>
      </c>
      <c r="D78" s="125">
        <f t="shared" si="3"/>
        <v>3776889.6</v>
      </c>
      <c r="E78" s="125">
        <v>4721112</v>
      </c>
      <c r="F78" s="12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8" customFormat="1" ht="84" customHeight="1">
      <c r="A79" s="123" t="s">
        <v>260</v>
      </c>
      <c r="B79" s="124" t="s">
        <v>261</v>
      </c>
      <c r="C79" s="125">
        <v>944222.4</v>
      </c>
      <c r="D79" s="125">
        <f t="shared" si="3"/>
        <v>3776889.6</v>
      </c>
      <c r="E79" s="125">
        <v>4721112</v>
      </c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8" customFormat="1" ht="65.25" customHeight="1" thickBot="1">
      <c r="A80" s="281" t="s">
        <v>262</v>
      </c>
      <c r="B80" s="105" t="s">
        <v>263</v>
      </c>
      <c r="C80" s="133">
        <v>944222.4</v>
      </c>
      <c r="D80" s="133">
        <f t="shared" si="3"/>
        <v>3776889.6</v>
      </c>
      <c r="E80" s="133">
        <v>4721112</v>
      </c>
      <c r="F80" s="12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8" customFormat="1" ht="42" customHeight="1" thickBot="1">
      <c r="A81" s="98" t="s">
        <v>25</v>
      </c>
      <c r="B81" s="116" t="s">
        <v>26</v>
      </c>
      <c r="C81" s="117">
        <v>223491274.82000002</v>
      </c>
      <c r="D81" s="117">
        <f t="shared" si="3"/>
        <v>14323415.47999999</v>
      </c>
      <c r="E81" s="118">
        <v>237814690.3</v>
      </c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8" customFormat="1" ht="42.75" customHeight="1">
      <c r="A82" s="123" t="s">
        <v>55</v>
      </c>
      <c r="B82" s="124" t="s">
        <v>56</v>
      </c>
      <c r="C82" s="125">
        <v>85065652.47</v>
      </c>
      <c r="D82" s="125">
        <f>E82-C82</f>
        <v>150000</v>
      </c>
      <c r="E82" s="125">
        <v>85215652.47</v>
      </c>
      <c r="F82" s="12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8" customFormat="1" ht="42.75" customHeight="1">
      <c r="A83" s="123" t="s">
        <v>57</v>
      </c>
      <c r="B83" s="124" t="s">
        <v>58</v>
      </c>
      <c r="C83" s="125">
        <v>85065652.47</v>
      </c>
      <c r="D83" s="125">
        <f>E83-C83</f>
        <v>150000</v>
      </c>
      <c r="E83" s="125">
        <v>85215652.47</v>
      </c>
      <c r="F83" s="12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8" customFormat="1" ht="72" customHeight="1">
      <c r="A84" s="136" t="s">
        <v>341</v>
      </c>
      <c r="B84" s="120" t="s">
        <v>342</v>
      </c>
      <c r="C84" s="122">
        <v>0</v>
      </c>
      <c r="D84" s="122">
        <f>E84-C84</f>
        <v>150000</v>
      </c>
      <c r="E84" s="122">
        <v>150000</v>
      </c>
      <c r="F84" s="12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8" customFormat="1" ht="42.75" customHeight="1">
      <c r="A85" s="130" t="s">
        <v>21</v>
      </c>
      <c r="B85" s="124" t="s">
        <v>22</v>
      </c>
      <c r="C85" s="139">
        <v>132698032.01</v>
      </c>
      <c r="D85" s="139">
        <f t="shared" si="3"/>
        <v>14173415.480000004</v>
      </c>
      <c r="E85" s="139">
        <v>146871447.49</v>
      </c>
      <c r="F85" s="12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8" customFormat="1" ht="39" customHeight="1">
      <c r="A86" s="130" t="s">
        <v>23</v>
      </c>
      <c r="B86" s="124" t="s">
        <v>24</v>
      </c>
      <c r="C86" s="125">
        <v>132698032.01</v>
      </c>
      <c r="D86" s="125">
        <f t="shared" si="3"/>
        <v>14173415.480000004</v>
      </c>
      <c r="E86" s="125">
        <v>146871447.49</v>
      </c>
      <c r="F86" s="12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8" customFormat="1" ht="69" customHeight="1">
      <c r="A87" s="144" t="s">
        <v>108</v>
      </c>
      <c r="B87" s="120" t="s">
        <v>109</v>
      </c>
      <c r="C87" s="122">
        <v>0</v>
      </c>
      <c r="D87" s="122">
        <f t="shared" si="3"/>
        <v>9000</v>
      </c>
      <c r="E87" s="115">
        <v>9000</v>
      </c>
      <c r="F87" s="12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8" customFormat="1" ht="63" customHeight="1">
      <c r="A88" s="284" t="s">
        <v>348</v>
      </c>
      <c r="B88" s="120" t="s">
        <v>349</v>
      </c>
      <c r="C88" s="122">
        <v>0</v>
      </c>
      <c r="D88" s="122">
        <f t="shared" si="3"/>
        <v>744002</v>
      </c>
      <c r="E88" s="115">
        <v>744002</v>
      </c>
      <c r="F88" s="12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8" customFormat="1" ht="109.5" customHeight="1">
      <c r="A89" s="137" t="s">
        <v>333</v>
      </c>
      <c r="B89" s="100" t="s">
        <v>334</v>
      </c>
      <c r="C89" s="129">
        <v>0</v>
      </c>
      <c r="D89" s="122">
        <f t="shared" si="3"/>
        <v>1406160</v>
      </c>
      <c r="E89" s="129">
        <v>1406160</v>
      </c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8" customFormat="1" ht="68.25" customHeight="1">
      <c r="A90" s="282" t="s">
        <v>275</v>
      </c>
      <c r="B90" s="100" t="s">
        <v>277</v>
      </c>
      <c r="C90" s="133">
        <v>0</v>
      </c>
      <c r="D90" s="133">
        <f t="shared" si="3"/>
        <v>4999680</v>
      </c>
      <c r="E90" s="133">
        <v>4999680</v>
      </c>
      <c r="F90" s="12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s="8" customFormat="1" ht="64.5" customHeight="1">
      <c r="A91" s="284" t="s">
        <v>352</v>
      </c>
      <c r="B91" s="120" t="s">
        <v>353</v>
      </c>
      <c r="C91" s="122">
        <v>9854881.27</v>
      </c>
      <c r="D91" s="122">
        <f t="shared" si="3"/>
        <v>200000</v>
      </c>
      <c r="E91" s="122">
        <v>10054881.27</v>
      </c>
      <c r="F91" s="12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s="8" customFormat="1" ht="63.75" customHeight="1">
      <c r="A92" s="282" t="s">
        <v>281</v>
      </c>
      <c r="B92" s="100" t="s">
        <v>283</v>
      </c>
      <c r="C92" s="122">
        <v>0</v>
      </c>
      <c r="D92" s="122">
        <f t="shared" si="3"/>
        <v>899084.26</v>
      </c>
      <c r="E92" s="122">
        <v>899084.26</v>
      </c>
      <c r="F92" s="12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8" customFormat="1" ht="72.75" customHeight="1" thickBot="1">
      <c r="A93" s="287" t="s">
        <v>282</v>
      </c>
      <c r="B93" s="105" t="s">
        <v>284</v>
      </c>
      <c r="C93" s="133">
        <v>0</v>
      </c>
      <c r="D93" s="133">
        <f t="shared" si="3"/>
        <v>5915489.22</v>
      </c>
      <c r="E93" s="133">
        <v>5915489.22</v>
      </c>
      <c r="F93" s="12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8" customFormat="1" ht="69.75" customHeight="1" thickBot="1">
      <c r="A94" s="106" t="s">
        <v>291</v>
      </c>
      <c r="B94" s="116" t="s">
        <v>292</v>
      </c>
      <c r="C94" s="117">
        <v>3977810.32</v>
      </c>
      <c r="D94" s="117">
        <f t="shared" si="3"/>
        <v>34122.8200000003</v>
      </c>
      <c r="E94" s="118">
        <v>4011933.14</v>
      </c>
      <c r="F94" s="12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8" customFormat="1" ht="36" customHeight="1">
      <c r="A95" s="339" t="s">
        <v>293</v>
      </c>
      <c r="B95" s="138" t="s">
        <v>294</v>
      </c>
      <c r="C95" s="142">
        <v>2709420.32</v>
      </c>
      <c r="D95" s="139">
        <f t="shared" si="3"/>
        <v>34122.8200000003</v>
      </c>
      <c r="E95" s="310">
        <v>2743543.14</v>
      </c>
      <c r="F95" s="12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s="8" customFormat="1" ht="40.5" customHeight="1">
      <c r="A96" s="283" t="s">
        <v>228</v>
      </c>
      <c r="B96" s="124" t="s">
        <v>295</v>
      </c>
      <c r="C96" s="125">
        <v>2709420.32</v>
      </c>
      <c r="D96" s="125">
        <f t="shared" si="3"/>
        <v>34122.8200000003</v>
      </c>
      <c r="E96" s="125">
        <v>2743543.14</v>
      </c>
      <c r="F96" s="12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s="8" customFormat="1" ht="84.75" customHeight="1" thickBot="1">
      <c r="A97" s="284" t="s">
        <v>296</v>
      </c>
      <c r="B97" s="120" t="s">
        <v>297</v>
      </c>
      <c r="C97" s="122">
        <v>2619310.32</v>
      </c>
      <c r="D97" s="122">
        <f t="shared" si="3"/>
        <v>34122.8200000003</v>
      </c>
      <c r="E97" s="122">
        <v>2653433.14</v>
      </c>
      <c r="F97" s="12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8" customFormat="1" ht="50.25" customHeight="1" thickBot="1">
      <c r="A98" s="106" t="s">
        <v>69</v>
      </c>
      <c r="B98" s="116" t="s">
        <v>70</v>
      </c>
      <c r="C98" s="117">
        <v>7983177.22</v>
      </c>
      <c r="D98" s="117">
        <f>E98-C98</f>
        <v>7220663.21</v>
      </c>
      <c r="E98" s="118">
        <v>15203840.43</v>
      </c>
      <c r="F98" s="12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s="8" customFormat="1" ht="27" customHeight="1">
      <c r="A99" s="339" t="s">
        <v>71</v>
      </c>
      <c r="B99" s="138" t="s">
        <v>72</v>
      </c>
      <c r="C99" s="340">
        <v>7983177.22</v>
      </c>
      <c r="D99" s="340">
        <f>E99-C99</f>
        <v>7220663.21</v>
      </c>
      <c r="E99" s="340">
        <v>15203840.43</v>
      </c>
      <c r="F99" s="12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s="8" customFormat="1" ht="61.5" customHeight="1" thickBot="1">
      <c r="A100" s="304" t="s">
        <v>362</v>
      </c>
      <c r="B100" s="149" t="s">
        <v>363</v>
      </c>
      <c r="C100" s="133">
        <v>0</v>
      </c>
      <c r="D100" s="133">
        <f>E100-C100</f>
        <v>7220663.21</v>
      </c>
      <c r="E100" s="133">
        <v>7220663.21</v>
      </c>
      <c r="F100" s="1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s="8" customFormat="1" ht="60" customHeight="1" thickBot="1">
      <c r="A101" s="98" t="s">
        <v>302</v>
      </c>
      <c r="B101" s="116" t="s">
        <v>303</v>
      </c>
      <c r="C101" s="117">
        <v>0</v>
      </c>
      <c r="D101" s="117">
        <f t="shared" si="3"/>
        <v>887.69</v>
      </c>
      <c r="E101" s="118">
        <v>887.69</v>
      </c>
      <c r="F101" s="12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s="8" customFormat="1" ht="27.75" customHeight="1">
      <c r="A102" s="143" t="s">
        <v>71</v>
      </c>
      <c r="B102" s="138" t="s">
        <v>304</v>
      </c>
      <c r="C102" s="139">
        <v>0</v>
      </c>
      <c r="D102" s="139">
        <f t="shared" si="3"/>
        <v>887.69</v>
      </c>
      <c r="E102" s="146">
        <v>887.69</v>
      </c>
      <c r="F102" s="1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s="8" customFormat="1" ht="69.75" customHeight="1">
      <c r="A103" s="136" t="s">
        <v>335</v>
      </c>
      <c r="B103" s="100" t="s">
        <v>306</v>
      </c>
      <c r="C103" s="129">
        <v>0</v>
      </c>
      <c r="D103" s="129">
        <f t="shared" si="3"/>
        <v>887.69</v>
      </c>
      <c r="E103" s="141">
        <v>887.69</v>
      </c>
      <c r="F103" s="1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s="8" customFormat="1" ht="21.75" customHeight="1" thickBot="1">
      <c r="A104" s="346" t="s">
        <v>364</v>
      </c>
      <c r="B104" s="317"/>
      <c r="C104" s="279">
        <v>9038299.35</v>
      </c>
      <c r="D104" s="279"/>
      <c r="E104" s="279">
        <v>10040509.4</v>
      </c>
      <c r="F104" s="1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16" customFormat="1" ht="21" customHeight="1" thickBot="1">
      <c r="A105" s="333" t="s">
        <v>336</v>
      </c>
      <c r="B105" s="111"/>
      <c r="C105" s="158">
        <f>304748009.78+C104</f>
        <v>313786309.13</v>
      </c>
      <c r="D105" s="158">
        <f>E105-C105</f>
        <v>37483182.089999974</v>
      </c>
      <c r="E105" s="159">
        <f>341228981.82+E104</f>
        <v>351269491.21999997</v>
      </c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</row>
    <row r="106" spans="1:255" s="16" customFormat="1" ht="21" customHeight="1">
      <c r="A106" s="342"/>
      <c r="B106" s="343"/>
      <c r="C106" s="344"/>
      <c r="D106" s="344"/>
      <c r="E106" s="345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</row>
    <row r="107" spans="1:254" s="11" customFormat="1" ht="18" customHeight="1" thickBot="1">
      <c r="A107" s="97" t="s">
        <v>366</v>
      </c>
      <c r="B107" s="108"/>
      <c r="C107" s="108"/>
      <c r="D107" s="109"/>
      <c r="E107" s="11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</row>
    <row r="108" spans="1:254" s="8" customFormat="1" ht="24" customHeight="1" thickBot="1">
      <c r="A108" s="99" t="s">
        <v>19</v>
      </c>
      <c r="B108" s="361">
        <v>900</v>
      </c>
      <c r="C108" s="158">
        <v>60940594.33</v>
      </c>
      <c r="D108" s="158">
        <f>E108-C108</f>
        <v>21665570.700000003</v>
      </c>
      <c r="E108" s="159">
        <v>82606165.03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</row>
    <row r="109" spans="1:254" s="11" customFormat="1" ht="18.75" customHeight="1">
      <c r="A109" s="157" t="s">
        <v>39</v>
      </c>
      <c r="B109" s="138" t="s">
        <v>41</v>
      </c>
      <c r="C109" s="125">
        <v>39056667.79</v>
      </c>
      <c r="D109" s="125">
        <f aca="true" t="shared" si="4" ref="D109:D148">E109-C109</f>
        <v>1123758.5200000033</v>
      </c>
      <c r="E109" s="125">
        <v>40180426.31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</row>
    <row r="110" spans="1:254" s="11" customFormat="1" ht="45.75" customHeight="1">
      <c r="A110" s="157" t="s">
        <v>367</v>
      </c>
      <c r="B110" s="124" t="s">
        <v>370</v>
      </c>
      <c r="C110" s="125">
        <v>1353398</v>
      </c>
      <c r="D110" s="125">
        <f t="shared" si="4"/>
        <v>54179</v>
      </c>
      <c r="E110" s="125">
        <v>1407577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</row>
    <row r="111" spans="1:254" s="8" customFormat="1" ht="81" customHeight="1">
      <c r="A111" s="127" t="s">
        <v>368</v>
      </c>
      <c r="B111" s="128" t="s">
        <v>369</v>
      </c>
      <c r="C111" s="129">
        <v>1353398</v>
      </c>
      <c r="D111" s="122">
        <f t="shared" si="4"/>
        <v>54179</v>
      </c>
      <c r="E111" s="129">
        <v>1407577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1:254" s="8" customFormat="1" ht="65.25" customHeight="1">
      <c r="A112" s="130" t="s">
        <v>73</v>
      </c>
      <c r="B112" s="124" t="s">
        <v>74</v>
      </c>
      <c r="C112" s="125">
        <v>23474138.27</v>
      </c>
      <c r="D112" s="125">
        <f t="shared" si="4"/>
        <v>5246.300000000745</v>
      </c>
      <c r="E112" s="125">
        <v>23479384.57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1:254" s="8" customFormat="1" ht="57" customHeight="1">
      <c r="A113" s="119" t="s">
        <v>215</v>
      </c>
      <c r="B113" s="120" t="s">
        <v>371</v>
      </c>
      <c r="C113" s="122">
        <v>0</v>
      </c>
      <c r="D113" s="122">
        <f t="shared" si="4"/>
        <v>5246.3</v>
      </c>
      <c r="E113" s="122">
        <v>5246.3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1:254" s="11" customFormat="1" ht="20.25" customHeight="1">
      <c r="A114" s="321" t="s">
        <v>372</v>
      </c>
      <c r="B114" s="124" t="s">
        <v>374</v>
      </c>
      <c r="C114" s="125">
        <v>0</v>
      </c>
      <c r="D114" s="125">
        <f t="shared" si="4"/>
        <v>887.69</v>
      </c>
      <c r="E114" s="125">
        <v>887.69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</row>
    <row r="115" spans="1:254" s="8" customFormat="1" ht="65.25" customHeight="1">
      <c r="A115" s="136" t="s">
        <v>373</v>
      </c>
      <c r="B115" s="120" t="s">
        <v>375</v>
      </c>
      <c r="C115" s="122">
        <v>0</v>
      </c>
      <c r="D115" s="122">
        <f t="shared" si="4"/>
        <v>887.69</v>
      </c>
      <c r="E115" s="122">
        <v>887.69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1:254" s="8" customFormat="1" ht="27.75" customHeight="1">
      <c r="A116" s="352" t="s">
        <v>42</v>
      </c>
      <c r="B116" s="124" t="s">
        <v>43</v>
      </c>
      <c r="C116" s="125">
        <v>14229131.52</v>
      </c>
      <c r="D116" s="125">
        <f t="shared" si="4"/>
        <v>1063445.5300000012</v>
      </c>
      <c r="E116" s="125">
        <v>15292577.05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</row>
    <row r="117" spans="1:254" s="8" customFormat="1" ht="90" customHeight="1">
      <c r="A117" s="274" t="s">
        <v>230</v>
      </c>
      <c r="B117" s="100" t="s">
        <v>376</v>
      </c>
      <c r="C117" s="122">
        <v>4101097</v>
      </c>
      <c r="D117" s="122">
        <f t="shared" si="4"/>
        <v>17062</v>
      </c>
      <c r="E117" s="122">
        <v>4118159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</row>
    <row r="118" spans="1:254" s="8" customFormat="1" ht="72" customHeight="1">
      <c r="A118" s="282" t="s">
        <v>318</v>
      </c>
      <c r="B118" s="100" t="s">
        <v>444</v>
      </c>
      <c r="C118" s="122">
        <v>484164</v>
      </c>
      <c r="D118" s="122">
        <f t="shared" si="4"/>
        <v>1000000</v>
      </c>
      <c r="E118" s="122">
        <v>1484164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</row>
    <row r="119" spans="1:254" s="8" customFormat="1" ht="90" customHeight="1">
      <c r="A119" s="353" t="s">
        <v>99</v>
      </c>
      <c r="B119" s="100" t="s">
        <v>111</v>
      </c>
      <c r="C119" s="122">
        <v>305386.45</v>
      </c>
      <c r="D119" s="122">
        <f t="shared" si="4"/>
        <v>12260.709999999963</v>
      </c>
      <c r="E119" s="122">
        <v>317647.16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</row>
    <row r="120" spans="1:254" s="8" customFormat="1" ht="90" customHeight="1">
      <c r="A120" s="136" t="s">
        <v>296</v>
      </c>
      <c r="B120" s="100" t="s">
        <v>378</v>
      </c>
      <c r="C120" s="122">
        <v>2619310.32</v>
      </c>
      <c r="D120" s="122">
        <f t="shared" si="4"/>
        <v>34122.8200000003</v>
      </c>
      <c r="E120" s="122">
        <v>2653433.14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</row>
    <row r="121" spans="1:254" s="8" customFormat="1" ht="33.75" customHeight="1">
      <c r="A121" s="352" t="s">
        <v>67</v>
      </c>
      <c r="B121" s="318" t="s">
        <v>68</v>
      </c>
      <c r="C121" s="177">
        <v>3813930.53</v>
      </c>
      <c r="D121" s="177">
        <f t="shared" si="4"/>
        <v>6535728.370000001</v>
      </c>
      <c r="E121" s="177">
        <v>10349658.9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</row>
    <row r="122" spans="1:254" s="8" customFormat="1" ht="21.75" customHeight="1">
      <c r="A122" s="352" t="s">
        <v>379</v>
      </c>
      <c r="B122" s="318" t="s">
        <v>380</v>
      </c>
      <c r="C122" s="125">
        <v>3033301.63</v>
      </c>
      <c r="D122" s="125">
        <f t="shared" si="4"/>
        <v>6535728.37</v>
      </c>
      <c r="E122" s="125">
        <v>9569030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s="8" customFormat="1" ht="54.75" customHeight="1">
      <c r="A123" s="298" t="s">
        <v>240</v>
      </c>
      <c r="B123" s="100" t="s">
        <v>381</v>
      </c>
      <c r="C123" s="122">
        <v>1137727.6</v>
      </c>
      <c r="D123" s="122">
        <f t="shared" si="4"/>
        <v>3999999.9999999995</v>
      </c>
      <c r="E123" s="122">
        <v>5137727.6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1:254" s="8" customFormat="1" ht="54.75" customHeight="1">
      <c r="A124" s="298" t="s">
        <v>446</v>
      </c>
      <c r="B124" s="100" t="s">
        <v>445</v>
      </c>
      <c r="C124" s="122">
        <v>1685574.03</v>
      </c>
      <c r="D124" s="122">
        <f t="shared" si="4"/>
        <v>2435728.37</v>
      </c>
      <c r="E124" s="122">
        <v>4121302.4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</row>
    <row r="125" spans="1:254" s="8" customFormat="1" ht="78.75" customHeight="1">
      <c r="A125" s="298" t="s">
        <v>438</v>
      </c>
      <c r="B125" s="100" t="s">
        <v>437</v>
      </c>
      <c r="C125" s="122">
        <v>140000</v>
      </c>
      <c r="D125" s="122">
        <f t="shared" si="4"/>
        <v>100000</v>
      </c>
      <c r="E125" s="122">
        <v>240000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</row>
    <row r="126" spans="1:254" s="8" customFormat="1" ht="24.75" customHeight="1">
      <c r="A126" s="352" t="s">
        <v>37</v>
      </c>
      <c r="B126" s="318" t="s">
        <v>38</v>
      </c>
      <c r="C126" s="177">
        <v>3178305.81</v>
      </c>
      <c r="D126" s="177">
        <f t="shared" si="4"/>
        <v>10220663.209999999</v>
      </c>
      <c r="E126" s="177">
        <v>13398969.02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</row>
    <row r="127" spans="1:254" s="11" customFormat="1" ht="58.5" customHeight="1">
      <c r="A127" s="306" t="s">
        <v>314</v>
      </c>
      <c r="B127" s="100" t="s">
        <v>439</v>
      </c>
      <c r="C127" s="122">
        <v>255625.06</v>
      </c>
      <c r="D127" s="122">
        <f t="shared" si="4"/>
        <v>2000000</v>
      </c>
      <c r="E127" s="122">
        <v>2255625.06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</row>
    <row r="128" spans="1:254" s="11" customFormat="1" ht="58.5" customHeight="1">
      <c r="A128" s="306" t="s">
        <v>326</v>
      </c>
      <c r="B128" s="100" t="s">
        <v>447</v>
      </c>
      <c r="C128" s="122">
        <v>235573.6</v>
      </c>
      <c r="D128" s="122">
        <f t="shared" si="4"/>
        <v>1000000.0000000001</v>
      </c>
      <c r="E128" s="122">
        <v>1235573.6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</row>
    <row r="129" spans="1:254" s="11" customFormat="1" ht="55.5" customHeight="1">
      <c r="A129" s="119" t="s">
        <v>362</v>
      </c>
      <c r="B129" s="100" t="s">
        <v>440</v>
      </c>
      <c r="C129" s="122">
        <v>0</v>
      </c>
      <c r="D129" s="122">
        <f t="shared" si="4"/>
        <v>7220663.21</v>
      </c>
      <c r="E129" s="122">
        <v>7220663.21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</row>
    <row r="130" spans="1:254" s="8" customFormat="1" ht="27" customHeight="1">
      <c r="A130" s="352" t="s">
        <v>50</v>
      </c>
      <c r="B130" s="318" t="s">
        <v>52</v>
      </c>
      <c r="C130" s="177">
        <v>10964790.2</v>
      </c>
      <c r="D130" s="177">
        <f t="shared" si="4"/>
        <v>8531</v>
      </c>
      <c r="E130" s="177">
        <v>10973321.2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</row>
    <row r="131" spans="1:254" s="11" customFormat="1" ht="27" customHeight="1">
      <c r="A131" s="352" t="s">
        <v>51</v>
      </c>
      <c r="B131" s="318" t="s">
        <v>53</v>
      </c>
      <c r="C131" s="355">
        <v>10964790.2</v>
      </c>
      <c r="D131" s="177">
        <f t="shared" si="4"/>
        <v>8531</v>
      </c>
      <c r="E131" s="356">
        <v>10973321.2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</row>
    <row r="132" spans="1:9" ht="72" customHeight="1">
      <c r="A132" s="358" t="s">
        <v>246</v>
      </c>
      <c r="B132" s="100" t="s">
        <v>387</v>
      </c>
      <c r="C132" s="316">
        <v>6646288</v>
      </c>
      <c r="D132" s="122">
        <f t="shared" si="4"/>
        <v>8531</v>
      </c>
      <c r="E132" s="360">
        <v>6654819</v>
      </c>
      <c r="F132" s="1"/>
      <c r="G132" s="1"/>
      <c r="H132" s="1"/>
      <c r="I132" s="1"/>
    </row>
    <row r="133" spans="1:10" ht="23.25" customHeight="1">
      <c r="A133" s="352" t="s">
        <v>115</v>
      </c>
      <c r="B133" s="318" t="s">
        <v>391</v>
      </c>
      <c r="C133" s="177">
        <v>2382126</v>
      </c>
      <c r="D133" s="177">
        <f t="shared" si="4"/>
        <v>3776889.5999999996</v>
      </c>
      <c r="E133" s="177">
        <v>6159015.6</v>
      </c>
      <c r="F133" s="1"/>
      <c r="G133" s="1"/>
      <c r="H133" s="1"/>
      <c r="I133" s="1"/>
      <c r="J133" s="1"/>
    </row>
    <row r="134" spans="1:10" ht="24.75" customHeight="1">
      <c r="A134" s="352" t="s">
        <v>392</v>
      </c>
      <c r="B134" s="318" t="s">
        <v>393</v>
      </c>
      <c r="C134" s="177">
        <v>944222.4</v>
      </c>
      <c r="D134" s="177">
        <f t="shared" si="4"/>
        <v>3776889.6</v>
      </c>
      <c r="E134" s="177">
        <v>4721112</v>
      </c>
      <c r="F134" s="1"/>
      <c r="G134" s="1"/>
      <c r="H134" s="1"/>
      <c r="I134" s="1"/>
      <c r="J134" s="1"/>
    </row>
    <row r="135" spans="1:10" ht="69.75" customHeight="1" thickBot="1">
      <c r="A135" s="136" t="s">
        <v>262</v>
      </c>
      <c r="B135" s="357" t="s">
        <v>403</v>
      </c>
      <c r="C135" s="360">
        <v>944222.4</v>
      </c>
      <c r="D135" s="122">
        <f t="shared" si="4"/>
        <v>3776889.6</v>
      </c>
      <c r="E135" s="360">
        <v>4721112</v>
      </c>
      <c r="F135" s="1"/>
      <c r="G135" s="1"/>
      <c r="H135" s="1"/>
      <c r="I135" s="1"/>
      <c r="J135" s="1"/>
    </row>
    <row r="136" spans="1:9" ht="24.75" customHeight="1" thickBot="1">
      <c r="A136" s="99" t="s">
        <v>83</v>
      </c>
      <c r="B136" s="361">
        <v>907</v>
      </c>
      <c r="C136" s="354">
        <v>1307944.77</v>
      </c>
      <c r="D136" s="354">
        <f t="shared" si="4"/>
        <v>20415.35999999987</v>
      </c>
      <c r="E136" s="354">
        <v>1328360.13</v>
      </c>
      <c r="F136" s="1"/>
      <c r="G136" s="1"/>
      <c r="H136" s="1"/>
      <c r="I136" s="1"/>
    </row>
    <row r="137" spans="1:9" ht="29.25" customHeight="1">
      <c r="A137" s="352" t="s">
        <v>39</v>
      </c>
      <c r="B137" s="138" t="s">
        <v>86</v>
      </c>
      <c r="C137" s="177">
        <v>1307944.77</v>
      </c>
      <c r="D137" s="177">
        <f t="shared" si="4"/>
        <v>20415.35999999987</v>
      </c>
      <c r="E137" s="177">
        <v>1328360.13</v>
      </c>
      <c r="F137" s="1"/>
      <c r="G137" s="1"/>
      <c r="H137" s="1"/>
      <c r="I137" s="1"/>
    </row>
    <row r="138" spans="1:9" ht="59.25" customHeight="1">
      <c r="A138" s="352" t="s">
        <v>84</v>
      </c>
      <c r="B138" s="124" t="s">
        <v>85</v>
      </c>
      <c r="C138" s="177">
        <v>1307944.77</v>
      </c>
      <c r="D138" s="177">
        <f t="shared" si="4"/>
        <v>20415.35999999987</v>
      </c>
      <c r="E138" s="177">
        <v>1328360.13</v>
      </c>
      <c r="F138" s="1"/>
      <c r="G138" s="1"/>
      <c r="H138" s="1"/>
      <c r="I138" s="1"/>
    </row>
    <row r="139" spans="1:9" ht="77.25" customHeight="1" thickBot="1">
      <c r="A139" s="277" t="s">
        <v>217</v>
      </c>
      <c r="B139" s="377" t="s">
        <v>404</v>
      </c>
      <c r="C139" s="374">
        <v>509915.28</v>
      </c>
      <c r="D139" s="374">
        <f t="shared" si="4"/>
        <v>20415.359999999986</v>
      </c>
      <c r="E139" s="374">
        <v>530330.64</v>
      </c>
      <c r="F139" s="1"/>
      <c r="G139" s="1"/>
      <c r="H139" s="1"/>
      <c r="I139" s="1"/>
    </row>
    <row r="140" spans="1:9" ht="36" customHeight="1" thickBot="1">
      <c r="A140" s="107" t="s">
        <v>27</v>
      </c>
      <c r="B140" s="361">
        <v>909</v>
      </c>
      <c r="C140" s="158">
        <v>236149483.53</v>
      </c>
      <c r="D140" s="158">
        <f t="shared" si="4"/>
        <v>14323415.47999999</v>
      </c>
      <c r="E140" s="159">
        <v>250472899.01</v>
      </c>
      <c r="F140" s="1"/>
      <c r="G140" s="1"/>
      <c r="H140" s="1"/>
      <c r="I140" s="1"/>
    </row>
    <row r="141" spans="1:9" ht="18.75" customHeight="1">
      <c r="A141" s="375" t="s">
        <v>28</v>
      </c>
      <c r="B141" s="138" t="s">
        <v>30</v>
      </c>
      <c r="C141" s="177">
        <v>233896970.73</v>
      </c>
      <c r="D141" s="139">
        <f t="shared" si="4"/>
        <v>14323415.48000002</v>
      </c>
      <c r="E141" s="376">
        <v>248220386.21</v>
      </c>
      <c r="F141" s="1"/>
      <c r="G141" s="1"/>
      <c r="H141" s="1"/>
      <c r="I141" s="1"/>
    </row>
    <row r="142" spans="1:9" ht="21" customHeight="1">
      <c r="A142" s="362" t="s">
        <v>59</v>
      </c>
      <c r="B142" s="138" t="s">
        <v>60</v>
      </c>
      <c r="C142" s="177">
        <v>83995341.37</v>
      </c>
      <c r="D142" s="125">
        <f t="shared" si="4"/>
        <v>150000</v>
      </c>
      <c r="E142" s="367">
        <v>84145341.37</v>
      </c>
      <c r="F142" s="1"/>
      <c r="G142" s="1"/>
      <c r="H142" s="1"/>
      <c r="I142" s="1"/>
    </row>
    <row r="143" spans="1:9" ht="66" customHeight="1">
      <c r="A143" s="137" t="s">
        <v>341</v>
      </c>
      <c r="B143" s="386" t="s">
        <v>406</v>
      </c>
      <c r="C143" s="161">
        <v>0</v>
      </c>
      <c r="D143" s="360">
        <f t="shared" si="4"/>
        <v>150000</v>
      </c>
      <c r="E143" s="122">
        <v>150000</v>
      </c>
      <c r="F143" s="1"/>
      <c r="G143" s="1"/>
      <c r="H143" s="1"/>
      <c r="I143" s="1"/>
    </row>
    <row r="144" spans="1:9" ht="26.25" customHeight="1">
      <c r="A144" s="362" t="s">
        <v>29</v>
      </c>
      <c r="B144" s="138" t="s">
        <v>32</v>
      </c>
      <c r="C144" s="379">
        <v>137969778.31</v>
      </c>
      <c r="D144" s="177">
        <f t="shared" si="4"/>
        <v>14164415.47999999</v>
      </c>
      <c r="E144" s="367">
        <v>152134193.79</v>
      </c>
      <c r="F144" s="1"/>
      <c r="G144" s="1"/>
      <c r="H144" s="1"/>
      <c r="I144" s="1"/>
    </row>
    <row r="145" spans="1:9" ht="21" customHeight="1">
      <c r="A145" s="363" t="s">
        <v>31</v>
      </c>
      <c r="B145" s="124"/>
      <c r="C145" s="388">
        <v>97475549.03</v>
      </c>
      <c r="D145" s="125">
        <f t="shared" si="4"/>
        <v>11659171.219999999</v>
      </c>
      <c r="E145" s="368">
        <v>109134720.25</v>
      </c>
      <c r="F145" s="1"/>
      <c r="G145" s="1"/>
      <c r="H145" s="1"/>
      <c r="I145" s="1"/>
    </row>
    <row r="146" spans="1:9" ht="66" customHeight="1">
      <c r="A146" s="137" t="s">
        <v>348</v>
      </c>
      <c r="B146" s="386" t="s">
        <v>410</v>
      </c>
      <c r="C146" s="161">
        <v>0</v>
      </c>
      <c r="D146" s="360">
        <f t="shared" si="4"/>
        <v>744002</v>
      </c>
      <c r="E146" s="122">
        <v>744002</v>
      </c>
      <c r="F146" s="1"/>
      <c r="G146" s="1"/>
      <c r="H146" s="1"/>
      <c r="I146" s="1"/>
    </row>
    <row r="147" spans="1:9" ht="72" customHeight="1">
      <c r="A147" s="137" t="s">
        <v>275</v>
      </c>
      <c r="B147" s="392" t="s">
        <v>412</v>
      </c>
      <c r="C147" s="161">
        <v>0</v>
      </c>
      <c r="D147" s="360">
        <f t="shared" si="4"/>
        <v>4999680</v>
      </c>
      <c r="E147" s="122">
        <v>4999680</v>
      </c>
      <c r="F147" s="1"/>
      <c r="G147" s="1"/>
      <c r="H147" s="1"/>
      <c r="I147" s="1"/>
    </row>
    <row r="148" spans="1:9" ht="80.25" customHeight="1">
      <c r="A148" s="137" t="s">
        <v>395</v>
      </c>
      <c r="B148" s="275" t="s">
        <v>413</v>
      </c>
      <c r="C148" s="161">
        <v>0</v>
      </c>
      <c r="D148" s="360">
        <f t="shared" si="4"/>
        <v>5915489.22</v>
      </c>
      <c r="E148" s="122">
        <v>5915489.22</v>
      </c>
      <c r="F148" s="1"/>
      <c r="G148" s="1"/>
      <c r="H148" s="1"/>
      <c r="I148" s="1"/>
    </row>
    <row r="149" spans="1:9" ht="26.25" customHeight="1">
      <c r="A149" s="363" t="s">
        <v>396</v>
      </c>
      <c r="B149" s="124"/>
      <c r="C149" s="380">
        <v>34887569.28</v>
      </c>
      <c r="D149" s="329">
        <f>E149-C149</f>
        <v>2505244.259999998</v>
      </c>
      <c r="E149" s="368">
        <v>37392813.54</v>
      </c>
      <c r="F149" s="1"/>
      <c r="G149" s="1"/>
      <c r="H149" s="1"/>
      <c r="I149" s="1"/>
    </row>
    <row r="150" spans="1:9" ht="61.5" customHeight="1">
      <c r="A150" s="137" t="s">
        <v>352</v>
      </c>
      <c r="B150" s="275" t="s">
        <v>416</v>
      </c>
      <c r="C150" s="161">
        <v>9854881.27</v>
      </c>
      <c r="D150" s="360">
        <f aca="true" t="shared" si="5" ref="D150:D163">E150-C150</f>
        <v>200000</v>
      </c>
      <c r="E150" s="122">
        <v>10054881.27</v>
      </c>
      <c r="F150" s="1"/>
      <c r="G150" s="1"/>
      <c r="H150" s="1"/>
      <c r="I150" s="1"/>
    </row>
    <row r="151" spans="1:9" ht="114" customHeight="1">
      <c r="A151" s="137" t="s">
        <v>449</v>
      </c>
      <c r="B151" s="392" t="s">
        <v>448</v>
      </c>
      <c r="C151" s="161">
        <v>0</v>
      </c>
      <c r="D151" s="360">
        <f t="shared" si="5"/>
        <v>1406160</v>
      </c>
      <c r="E151" s="122">
        <v>1406160</v>
      </c>
      <c r="F151" s="1"/>
      <c r="G151" s="1"/>
      <c r="H151" s="1"/>
      <c r="I151" s="1"/>
    </row>
    <row r="152" spans="1:5" ht="84" customHeight="1">
      <c r="A152" s="137" t="s">
        <v>281</v>
      </c>
      <c r="B152" s="386" t="s">
        <v>419</v>
      </c>
      <c r="C152" s="161">
        <v>0</v>
      </c>
      <c r="D152" s="360">
        <f t="shared" si="5"/>
        <v>899084.26</v>
      </c>
      <c r="E152" s="122">
        <v>899084.26</v>
      </c>
    </row>
    <row r="153" spans="1:254" s="2" customFormat="1" ht="15.75">
      <c r="A153" s="364" t="s">
        <v>112</v>
      </c>
      <c r="B153" s="393" t="s">
        <v>113</v>
      </c>
      <c r="C153" s="385">
        <v>593712</v>
      </c>
      <c r="D153" s="177">
        <f t="shared" si="5"/>
        <v>9000</v>
      </c>
      <c r="E153" s="177">
        <v>602712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</row>
    <row r="154" spans="1:254" s="2" customFormat="1" ht="66" customHeight="1">
      <c r="A154" s="121" t="s">
        <v>108</v>
      </c>
      <c r="B154" s="140" t="s">
        <v>114</v>
      </c>
      <c r="C154" s="161">
        <v>0</v>
      </c>
      <c r="D154" s="360">
        <f t="shared" si="5"/>
        <v>9000</v>
      </c>
      <c r="E154" s="115">
        <v>9000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</row>
    <row r="155" spans="1:254" s="2" customFormat="1" ht="21.75" customHeight="1">
      <c r="A155" s="362" t="s">
        <v>400</v>
      </c>
      <c r="B155" s="393" t="s">
        <v>424</v>
      </c>
      <c r="C155" s="385">
        <v>5610548.71</v>
      </c>
      <c r="D155" s="177">
        <f t="shared" si="5"/>
        <v>4691502.600000001</v>
      </c>
      <c r="E155" s="177">
        <v>10302051.31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</row>
    <row r="156" spans="1:254" s="2" customFormat="1" ht="63">
      <c r="A156" s="137" t="s">
        <v>443</v>
      </c>
      <c r="B156" s="140" t="s">
        <v>442</v>
      </c>
      <c r="C156" s="161">
        <v>0</v>
      </c>
      <c r="D156" s="360">
        <f>E156-C156</f>
        <v>3127668.4</v>
      </c>
      <c r="E156" s="122">
        <v>3127668.4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</row>
    <row r="157" spans="1:254" s="2" customFormat="1" ht="63">
      <c r="A157" s="137" t="s">
        <v>272</v>
      </c>
      <c r="B157" s="140" t="s">
        <v>425</v>
      </c>
      <c r="C157" s="161">
        <v>0</v>
      </c>
      <c r="D157" s="360">
        <f>E157-C157</f>
        <v>1563834.2</v>
      </c>
      <c r="E157" s="122">
        <v>1563834.2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</row>
    <row r="158" spans="1:254" s="2" customFormat="1" ht="15.75">
      <c r="A158" s="366" t="s">
        <v>80</v>
      </c>
      <c r="B158" s="395" t="s">
        <v>430</v>
      </c>
      <c r="C158" s="397">
        <v>1451987.15</v>
      </c>
      <c r="D158" s="354">
        <f t="shared" si="5"/>
        <v>471570.5</v>
      </c>
      <c r="E158" s="354">
        <v>1923557.65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</row>
    <row r="159" spans="1:254" s="2" customFormat="1" ht="15.75">
      <c r="A159" s="362" t="s">
        <v>39</v>
      </c>
      <c r="B159" s="393" t="s">
        <v>82</v>
      </c>
      <c r="C159" s="398">
        <v>1451987.15</v>
      </c>
      <c r="D159" s="125">
        <f t="shared" si="5"/>
        <v>471570.5</v>
      </c>
      <c r="E159" s="177">
        <v>1923557.65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</row>
    <row r="160" spans="1:254" s="2" customFormat="1" ht="47.25">
      <c r="A160" s="362" t="s">
        <v>40</v>
      </c>
      <c r="B160" s="393" t="s">
        <v>81</v>
      </c>
      <c r="C160" s="398">
        <v>1451987.15</v>
      </c>
      <c r="D160" s="125">
        <f t="shared" si="5"/>
        <v>471570.5</v>
      </c>
      <c r="E160" s="177">
        <v>1923557.65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</row>
    <row r="161" spans="1:254" s="2" customFormat="1" ht="94.5">
      <c r="A161" s="365" t="s">
        <v>431</v>
      </c>
      <c r="B161" s="140" t="s">
        <v>432</v>
      </c>
      <c r="C161" s="161">
        <v>1215410.75</v>
      </c>
      <c r="D161" s="360">
        <f t="shared" si="5"/>
        <v>31210.5</v>
      </c>
      <c r="E161" s="371">
        <v>1246621.25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</row>
    <row r="162" spans="1:254" s="2" customFormat="1" ht="94.5">
      <c r="A162" s="121" t="s">
        <v>221</v>
      </c>
      <c r="B162" s="275" t="s">
        <v>433</v>
      </c>
      <c r="C162" s="382">
        <v>0</v>
      </c>
      <c r="D162" s="360">
        <f t="shared" si="5"/>
        <v>434873.21</v>
      </c>
      <c r="E162" s="373">
        <v>434873.21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</row>
    <row r="163" spans="1:254" s="2" customFormat="1" ht="47.25">
      <c r="A163" s="121" t="s">
        <v>223</v>
      </c>
      <c r="B163" s="400" t="s">
        <v>434</v>
      </c>
      <c r="C163" s="370">
        <v>0</v>
      </c>
      <c r="D163" s="360">
        <f t="shared" si="5"/>
        <v>5486.79</v>
      </c>
      <c r="E163" s="373">
        <v>5486.79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</row>
    <row r="164" spans="1:254" s="2" customFormat="1" ht="15.75">
      <c r="A164" s="346" t="s">
        <v>364</v>
      </c>
      <c r="B164" s="317"/>
      <c r="C164" s="279">
        <v>9038299.35</v>
      </c>
      <c r="D164" s="279"/>
      <c r="E164" s="279">
        <v>10040509.4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</row>
    <row r="165" spans="1:254" s="2" customFormat="1" ht="15.75">
      <c r="A165" s="394" t="s">
        <v>402</v>
      </c>
      <c r="B165" s="399"/>
      <c r="C165" s="354">
        <f>304748009.78+C164</f>
        <v>313786309.13</v>
      </c>
      <c r="D165" s="354">
        <f>E165-C165</f>
        <v>37483182.089999974</v>
      </c>
      <c r="E165" s="354">
        <f>341228981.82+E164</f>
        <v>351269491.21999997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</row>
    <row r="166" spans="1:5" ht="29.25" customHeight="1">
      <c r="A166" s="32"/>
      <c r="B166" s="59"/>
      <c r="C166" s="23"/>
      <c r="D166" s="52"/>
      <c r="E166" s="23"/>
    </row>
    <row r="167" spans="1:5" ht="29.25" customHeight="1">
      <c r="A167" s="61"/>
      <c r="B167" s="59"/>
      <c r="C167" s="23"/>
      <c r="D167" s="52"/>
      <c r="E167" s="23"/>
    </row>
    <row r="168" spans="1:5" ht="15.75">
      <c r="A168" s="32"/>
      <c r="B168" s="59"/>
      <c r="C168" s="23"/>
      <c r="D168" s="52"/>
      <c r="E168" s="23"/>
    </row>
    <row r="169" spans="1:5" ht="61.5" customHeight="1">
      <c r="A169" s="32"/>
      <c r="B169" s="59"/>
      <c r="C169" s="23"/>
      <c r="D169" s="52"/>
      <c r="E169" s="23"/>
    </row>
    <row r="170" spans="1:5" ht="15.75" customHeight="1">
      <c r="A170" s="32"/>
      <c r="B170" s="59"/>
      <c r="C170" s="23"/>
      <c r="D170" s="52"/>
      <c r="E170" s="23"/>
    </row>
    <row r="171" spans="1:5" ht="76.5" customHeight="1">
      <c r="A171" s="32"/>
      <c r="B171" s="59"/>
      <c r="C171" s="23"/>
      <c r="D171" s="52"/>
      <c r="E171" s="23"/>
    </row>
    <row r="172" spans="1:5" ht="15.75">
      <c r="A172" s="61"/>
      <c r="B172" s="59"/>
      <c r="C172" s="23"/>
      <c r="D172" s="52"/>
      <c r="E172" s="23"/>
    </row>
    <row r="173" spans="1:5" ht="15.75">
      <c r="A173" s="62"/>
      <c r="B173" s="59"/>
      <c r="C173" s="23"/>
      <c r="D173" s="52"/>
      <c r="E173" s="23"/>
    </row>
    <row r="174" spans="1:5" ht="15.75">
      <c r="A174" s="62"/>
      <c r="B174" s="59"/>
      <c r="C174" s="23"/>
      <c r="D174" s="52"/>
      <c r="E174" s="23"/>
    </row>
    <row r="175" spans="1:255" s="2" customFormat="1" ht="15.75">
      <c r="A175" s="32"/>
      <c r="B175" s="59"/>
      <c r="C175" s="23"/>
      <c r="D175" s="52"/>
      <c r="E175" s="2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2" customFormat="1" ht="15.75">
      <c r="A176" s="32"/>
      <c r="B176" s="59"/>
      <c r="C176" s="23"/>
      <c r="D176" s="52"/>
      <c r="E176" s="2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2" customFormat="1" ht="15.75">
      <c r="A177" s="32"/>
      <c r="B177" s="59"/>
      <c r="C177" s="23"/>
      <c r="D177" s="52"/>
      <c r="E177" s="2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2" customFormat="1" ht="15.75">
      <c r="A178" s="62"/>
      <c r="B178" s="59"/>
      <c r="C178" s="23"/>
      <c r="D178" s="52"/>
      <c r="E178" s="2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2" customFormat="1" ht="30.75" customHeight="1">
      <c r="A179" s="32"/>
      <c r="B179" s="59"/>
      <c r="C179" s="23"/>
      <c r="D179" s="52"/>
      <c r="E179" s="2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2" customFormat="1" ht="21.75" customHeight="1">
      <c r="A180" s="32"/>
      <c r="B180" s="59"/>
      <c r="C180" s="23"/>
      <c r="D180" s="52"/>
      <c r="E180" s="2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2" customFormat="1" ht="15.75">
      <c r="A181" s="32"/>
      <c r="B181" s="59"/>
      <c r="C181" s="23"/>
      <c r="D181" s="52"/>
      <c r="E181" s="2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2" customFormat="1" ht="15.75">
      <c r="A182" s="32"/>
      <c r="B182" s="59"/>
      <c r="C182" s="23"/>
      <c r="D182" s="52"/>
      <c r="E182" s="2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2" customFormat="1" ht="15.75">
      <c r="A183" s="32"/>
      <c r="B183" s="59"/>
      <c r="C183" s="23"/>
      <c r="D183" s="52"/>
      <c r="E183" s="2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2" customFormat="1" ht="15.75">
      <c r="A184" s="32"/>
      <c r="B184" s="59"/>
      <c r="C184" s="23"/>
      <c r="D184" s="52"/>
      <c r="E184" s="2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2" customFormat="1" ht="15.75">
      <c r="A185" s="32"/>
      <c r="B185" s="59"/>
      <c r="C185" s="23"/>
      <c r="D185" s="52"/>
      <c r="E185" s="2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2" customFormat="1" ht="15.75">
      <c r="A186" s="32"/>
      <c r="B186" s="59"/>
      <c r="C186" s="23"/>
      <c r="D186" s="52"/>
      <c r="E186" s="2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2" customFormat="1" ht="15.75">
      <c r="A187" s="32"/>
      <c r="B187" s="59"/>
      <c r="C187" s="23"/>
      <c r="D187" s="52"/>
      <c r="E187" s="2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2" customFormat="1" ht="15.75">
      <c r="A188" s="32"/>
      <c r="B188" s="59"/>
      <c r="C188" s="23"/>
      <c r="D188" s="52"/>
      <c r="E188" s="2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s="2" customFormat="1" ht="15.75">
      <c r="A189" s="32"/>
      <c r="B189" s="59"/>
      <c r="C189" s="23"/>
      <c r="D189" s="52"/>
      <c r="E189" s="2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2" customFormat="1" ht="15.75">
      <c r="A190" s="63"/>
      <c r="B190" s="59"/>
      <c r="C190" s="23"/>
      <c r="D190" s="52"/>
      <c r="E190" s="2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2" customFormat="1" ht="15.75">
      <c r="A191" s="31"/>
      <c r="B191" s="59"/>
      <c r="C191" s="23"/>
      <c r="D191" s="52"/>
      <c r="E191" s="2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2" customFormat="1" ht="15.75">
      <c r="A192" s="32"/>
      <c r="B192" s="59"/>
      <c r="C192" s="23"/>
      <c r="D192" s="52"/>
      <c r="E192" s="2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2" customFormat="1" ht="15.75">
      <c r="A193" s="31"/>
      <c r="B193" s="59"/>
      <c r="C193" s="23"/>
      <c r="D193" s="52"/>
      <c r="E193" s="2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2" customFormat="1" ht="15.75">
      <c r="A194" s="31"/>
      <c r="B194" s="59"/>
      <c r="C194" s="23"/>
      <c r="D194" s="52"/>
      <c r="E194" s="2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2" customFormat="1" ht="15.75">
      <c r="A195" s="32"/>
      <c r="B195" s="59"/>
      <c r="C195" s="23"/>
      <c r="D195" s="52"/>
      <c r="E195" s="2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2" customFormat="1" ht="15.75">
      <c r="A196" s="32"/>
      <c r="B196" s="59"/>
      <c r="C196" s="23"/>
      <c r="D196" s="52"/>
      <c r="E196" s="2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2" customFormat="1" ht="15.75">
      <c r="A197" s="32"/>
      <c r="B197" s="59"/>
      <c r="C197" s="23"/>
      <c r="D197" s="52"/>
      <c r="E197" s="5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s="2" customFormat="1" ht="15.75">
      <c r="A198" s="32"/>
      <c r="B198" s="59"/>
      <c r="C198" s="23"/>
      <c r="D198" s="52"/>
      <c r="E198" s="5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2" customFormat="1" ht="15.75">
      <c r="A199" s="30"/>
      <c r="B199" s="64"/>
      <c r="C199" s="23"/>
      <c r="D199" s="52"/>
      <c r="E199" s="5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2" customFormat="1" ht="15.75">
      <c r="A200" s="32"/>
      <c r="B200" s="64"/>
      <c r="C200" s="23"/>
      <c r="D200" s="52"/>
      <c r="E200" s="5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2" customFormat="1" ht="15.75">
      <c r="A201" s="32"/>
      <c r="B201" s="64"/>
      <c r="C201" s="23"/>
      <c r="D201" s="52"/>
      <c r="E201" s="5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2" customFormat="1" ht="15.75">
      <c r="A202" s="32"/>
      <c r="B202" s="64"/>
      <c r="C202" s="23"/>
      <c r="D202" s="52"/>
      <c r="E202" s="5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2" customFormat="1" ht="15.75">
      <c r="A203" s="32"/>
      <c r="B203" s="64"/>
      <c r="C203" s="23"/>
      <c r="D203" s="52"/>
      <c r="E203" s="5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2" customFormat="1" ht="15.75">
      <c r="A204" s="32"/>
      <c r="B204" s="64"/>
      <c r="C204" s="23"/>
      <c r="D204" s="52"/>
      <c r="E204" s="5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2" customFormat="1" ht="15.75">
      <c r="A205" s="65"/>
      <c r="B205" s="64"/>
      <c r="C205" s="23"/>
      <c r="D205" s="52"/>
      <c r="E205" s="5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2" customFormat="1" ht="15.75">
      <c r="A206" s="62"/>
      <c r="B206" s="64"/>
      <c r="C206" s="23"/>
      <c r="D206" s="52"/>
      <c r="E206" s="5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2" customFormat="1" ht="15.75">
      <c r="A207" s="66"/>
      <c r="B207" s="64"/>
      <c r="C207" s="23"/>
      <c r="D207" s="52"/>
      <c r="E207" s="5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2" customFormat="1" ht="15.75">
      <c r="A208" s="32"/>
      <c r="B208" s="64"/>
      <c r="C208" s="23"/>
      <c r="D208" s="52"/>
      <c r="E208" s="5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2" customFormat="1" ht="15.75">
      <c r="A209" s="32"/>
      <c r="B209" s="64"/>
      <c r="C209" s="23"/>
      <c r="D209" s="52"/>
      <c r="E209" s="5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2" customFormat="1" ht="15.75">
      <c r="A210" s="33"/>
      <c r="B210" s="64"/>
      <c r="C210" s="23"/>
      <c r="D210" s="67"/>
      <c r="E210" s="6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2" customFormat="1" ht="15.75">
      <c r="A211" s="33"/>
      <c r="B211" s="64"/>
      <c r="C211" s="23"/>
      <c r="D211" s="52"/>
      <c r="E211" s="5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2" customFormat="1" ht="15.75">
      <c r="A212" s="33"/>
      <c r="B212" s="64"/>
      <c r="C212" s="23"/>
      <c r="D212" s="52"/>
      <c r="E212" s="5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2" customFormat="1" ht="15.75">
      <c r="A213" s="61"/>
      <c r="B213" s="64"/>
      <c r="C213" s="23"/>
      <c r="D213" s="52"/>
      <c r="E213" s="5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2" customFormat="1" ht="15.75">
      <c r="A214" s="32"/>
      <c r="B214" s="64"/>
      <c r="C214" s="23"/>
      <c r="D214" s="52"/>
      <c r="E214" s="5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2" customFormat="1" ht="15.75">
      <c r="A215" s="66"/>
      <c r="B215" s="64"/>
      <c r="C215" s="23"/>
      <c r="D215" s="52"/>
      <c r="E215" s="5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2" customFormat="1" ht="15.75">
      <c r="A216" s="61"/>
      <c r="B216" s="64"/>
      <c r="C216" s="23"/>
      <c r="D216" s="52"/>
      <c r="E216" s="5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2" customFormat="1" ht="15.75">
      <c r="A217" s="61"/>
      <c r="B217" s="64"/>
      <c r="C217" s="23"/>
      <c r="D217" s="52"/>
      <c r="E217" s="5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2" customFormat="1" ht="15.75">
      <c r="A218" s="33"/>
      <c r="B218" s="64"/>
      <c r="C218" s="23"/>
      <c r="D218" s="52"/>
      <c r="E218" s="5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2" customFormat="1" ht="15.75">
      <c r="A219" s="61"/>
      <c r="B219" s="64"/>
      <c r="C219" s="23"/>
      <c r="D219" s="52"/>
      <c r="E219" s="5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2" customFormat="1" ht="15.75">
      <c r="A220" s="32"/>
      <c r="B220" s="64"/>
      <c r="C220" s="23"/>
      <c r="D220" s="52"/>
      <c r="E220" s="5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2" customFormat="1" ht="15.75">
      <c r="A221" s="32"/>
      <c r="B221" s="64"/>
      <c r="C221" s="23"/>
      <c r="D221" s="52"/>
      <c r="E221" s="5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2" customFormat="1" ht="15.75">
      <c r="A222" s="32"/>
      <c r="B222" s="64"/>
      <c r="C222" s="23"/>
      <c r="D222" s="52"/>
      <c r="E222" s="5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2" customFormat="1" ht="15.75">
      <c r="A223" s="61"/>
      <c r="B223" s="64"/>
      <c r="C223" s="23"/>
      <c r="D223" s="52"/>
      <c r="E223" s="5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2" customFormat="1" ht="15.75">
      <c r="A224" s="32"/>
      <c r="B224" s="64"/>
      <c r="C224" s="23"/>
      <c r="D224" s="52"/>
      <c r="E224" s="5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2" customFormat="1" ht="15.75">
      <c r="A225" s="68"/>
      <c r="B225" s="64"/>
      <c r="C225" s="23"/>
      <c r="D225" s="52"/>
      <c r="E225" s="5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2" customFormat="1" ht="15.75">
      <c r="A226" s="32"/>
      <c r="B226" s="69"/>
      <c r="C226" s="29"/>
      <c r="D226" s="34"/>
      <c r="E226" s="2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2" customFormat="1" ht="15.75">
      <c r="A227" s="32"/>
      <c r="B227" s="69"/>
      <c r="C227" s="29"/>
      <c r="D227" s="34"/>
      <c r="E227" s="2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2" customFormat="1" ht="15.75">
      <c r="A228" s="32"/>
      <c r="B228" s="69"/>
      <c r="C228" s="29"/>
      <c r="D228" s="34"/>
      <c r="E228" s="2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2" customFormat="1" ht="15.75">
      <c r="A229" s="63"/>
      <c r="B229" s="69"/>
      <c r="C229" s="29"/>
      <c r="D229" s="34"/>
      <c r="E229" s="2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2" customFormat="1" ht="15.75">
      <c r="A230" s="63"/>
      <c r="B230" s="69"/>
      <c r="C230" s="29"/>
      <c r="D230" s="70"/>
      <c r="E230" s="2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2" customFormat="1" ht="15.75">
      <c r="A231" s="65"/>
      <c r="B231" s="71"/>
      <c r="C231" s="29"/>
      <c r="D231" s="34"/>
      <c r="E231" s="2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2" customFormat="1" ht="15.75">
      <c r="A232" s="62"/>
      <c r="B232" s="69"/>
      <c r="C232" s="29"/>
      <c r="D232" s="34"/>
      <c r="E232" s="2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2" customFormat="1" ht="15.75">
      <c r="A233" s="66"/>
      <c r="B233" s="69"/>
      <c r="C233" s="29"/>
      <c r="D233" s="34"/>
      <c r="E233" s="2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2" customFormat="1" ht="15.75">
      <c r="A234" s="33"/>
      <c r="B234" s="72"/>
      <c r="C234" s="29"/>
      <c r="D234" s="34"/>
      <c r="E234" s="2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2" customFormat="1" ht="15.75">
      <c r="A235" s="33"/>
      <c r="B235" s="69"/>
      <c r="C235" s="29"/>
      <c r="D235" s="34"/>
      <c r="E235" s="2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2" customFormat="1" ht="15.75">
      <c r="A236" s="33"/>
      <c r="B236" s="69"/>
      <c r="C236" s="29"/>
      <c r="D236" s="70"/>
      <c r="E236" s="2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2" customFormat="1" ht="15.75">
      <c r="A237" s="32"/>
      <c r="B237" s="73"/>
      <c r="C237" s="29"/>
      <c r="D237" s="34"/>
      <c r="E237" s="2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2" customFormat="1" ht="15.75">
      <c r="A238" s="66"/>
      <c r="B238" s="69"/>
      <c r="C238" s="29"/>
      <c r="D238" s="70"/>
      <c r="E238" s="2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2" customFormat="1" ht="15.75">
      <c r="A239" s="33"/>
      <c r="B239" s="71"/>
      <c r="C239" s="29"/>
      <c r="D239" s="34"/>
      <c r="E239" s="2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2" customFormat="1" ht="15.75">
      <c r="A240" s="33"/>
      <c r="B240" s="69"/>
      <c r="C240" s="29"/>
      <c r="D240" s="29"/>
      <c r="E240" s="2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2" customFormat="1" ht="15.75">
      <c r="A241" s="33"/>
      <c r="B241" s="72"/>
      <c r="C241" s="29"/>
      <c r="D241" s="29"/>
      <c r="E241" s="2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2" customFormat="1" ht="15.75">
      <c r="A242" s="32"/>
      <c r="B242" s="69"/>
      <c r="C242" s="29"/>
      <c r="D242" s="29"/>
      <c r="E242" s="2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2" customFormat="1" ht="15.75">
      <c r="A243" s="32"/>
      <c r="B243" s="71"/>
      <c r="C243" s="29"/>
      <c r="D243" s="34"/>
      <c r="E243" s="2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2" customFormat="1" ht="15.75">
      <c r="A244" s="74"/>
      <c r="B244" s="69"/>
      <c r="C244" s="29"/>
      <c r="D244" s="34"/>
      <c r="E244" s="2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2" customFormat="1" ht="15.75">
      <c r="A245" s="75"/>
      <c r="B245" s="69"/>
      <c r="C245" s="29"/>
      <c r="D245" s="34"/>
      <c r="E245" s="2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2" customFormat="1" ht="15.75">
      <c r="A246" s="66"/>
      <c r="B246" s="69"/>
      <c r="C246" s="29"/>
      <c r="D246" s="34"/>
      <c r="E246" s="2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2" customFormat="1" ht="15.75">
      <c r="A247" s="32"/>
      <c r="B247" s="71"/>
      <c r="C247" s="76"/>
      <c r="D247" s="76"/>
      <c r="E247" s="7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2" customFormat="1" ht="15.75">
      <c r="A248" s="32"/>
      <c r="B248" s="71"/>
      <c r="C248" s="76"/>
      <c r="D248" s="76"/>
      <c r="E248" s="7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2" customFormat="1" ht="15.75">
      <c r="A249" s="32"/>
      <c r="B249" s="77"/>
      <c r="C249" s="76"/>
      <c r="D249" s="76"/>
      <c r="E249" s="7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2" customFormat="1" ht="15.75">
      <c r="A250" s="32"/>
      <c r="B250" s="77"/>
      <c r="C250" s="76"/>
      <c r="D250" s="76"/>
      <c r="E250" s="7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2" customFormat="1" ht="15.75">
      <c r="A251" s="65"/>
      <c r="B251" s="77"/>
      <c r="C251" s="76"/>
      <c r="D251" s="76"/>
      <c r="E251" s="7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2" customFormat="1" ht="15.75">
      <c r="A252" s="32"/>
      <c r="B252" s="77"/>
      <c r="C252" s="76"/>
      <c r="D252" s="76"/>
      <c r="E252" s="7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2" customFormat="1" ht="15.75">
      <c r="A253" s="32"/>
      <c r="B253" s="77"/>
      <c r="C253" s="76"/>
      <c r="D253" s="76"/>
      <c r="E253" s="7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2" customFormat="1" ht="15.75">
      <c r="A254" s="32"/>
      <c r="B254" s="77"/>
      <c r="C254" s="76"/>
      <c r="D254" s="76"/>
      <c r="E254" s="7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2" customFormat="1" ht="15.75">
      <c r="A255" s="78"/>
      <c r="B255" s="77"/>
      <c r="C255" s="76"/>
      <c r="D255" s="76"/>
      <c r="E255" s="7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2" customFormat="1" ht="15.75">
      <c r="A256" s="78"/>
      <c r="B256" s="77"/>
      <c r="C256" s="76"/>
      <c r="D256" s="76"/>
      <c r="E256" s="7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2" customFormat="1" ht="15.75">
      <c r="A257" s="78"/>
      <c r="B257" s="77"/>
      <c r="C257" s="76"/>
      <c r="D257" s="76"/>
      <c r="E257" s="7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2" customFormat="1" ht="15.75">
      <c r="A258" s="78"/>
      <c r="B258" s="77"/>
      <c r="C258" s="76"/>
      <c r="D258" s="76"/>
      <c r="E258" s="7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2" customFormat="1" ht="15.75">
      <c r="A259" s="78"/>
      <c r="B259" s="77"/>
      <c r="C259" s="76"/>
      <c r="D259" s="76"/>
      <c r="E259" s="7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2" customFormat="1" ht="15.75">
      <c r="A260" s="78"/>
      <c r="B260" s="77"/>
      <c r="C260" s="76"/>
      <c r="D260" s="76"/>
      <c r="E260" s="7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2" customFormat="1" ht="15.75">
      <c r="A261" s="78"/>
      <c r="B261" s="77"/>
      <c r="C261" s="76"/>
      <c r="D261" s="76"/>
      <c r="E261" s="7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2" customFormat="1" ht="15.75">
      <c r="A262" s="78"/>
      <c r="B262" s="77"/>
      <c r="C262" s="76"/>
      <c r="D262" s="76"/>
      <c r="E262" s="7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2" customFormat="1" ht="15.75">
      <c r="A263" s="78"/>
      <c r="B263" s="77"/>
      <c r="C263" s="76"/>
      <c r="D263" s="76"/>
      <c r="E263" s="7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2" customFormat="1" ht="15.75">
      <c r="A264" s="78"/>
      <c r="B264" s="77"/>
      <c r="C264" s="76"/>
      <c r="D264" s="76"/>
      <c r="E264" s="7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2" customFormat="1" ht="15.75">
      <c r="A265" s="78"/>
      <c r="B265" s="77"/>
      <c r="C265" s="76"/>
      <c r="D265" s="76"/>
      <c r="E265" s="7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2" customFormat="1" ht="15.75">
      <c r="A266" s="78"/>
      <c r="B266" s="77"/>
      <c r="C266" s="76"/>
      <c r="D266" s="76"/>
      <c r="E266" s="7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2" customFormat="1" ht="15.75">
      <c r="A267" s="78"/>
      <c r="B267" s="77"/>
      <c r="C267" s="76"/>
      <c r="D267" s="76"/>
      <c r="E267" s="7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2" customFormat="1" ht="15.75">
      <c r="A268" s="78"/>
      <c r="B268" s="77"/>
      <c r="C268" s="76"/>
      <c r="D268" s="76"/>
      <c r="E268" s="7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2" customFormat="1" ht="15.75">
      <c r="A269" s="78"/>
      <c r="B269" s="77"/>
      <c r="C269" s="76"/>
      <c r="D269" s="76"/>
      <c r="E269" s="7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2" customFormat="1" ht="15.75">
      <c r="A270" s="78"/>
      <c r="B270" s="77"/>
      <c r="C270" s="76"/>
      <c r="D270" s="76"/>
      <c r="E270" s="7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2" customFormat="1" ht="15.75">
      <c r="A271" s="78"/>
      <c r="B271" s="77"/>
      <c r="C271" s="76"/>
      <c r="D271" s="76"/>
      <c r="E271" s="7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2" customFormat="1" ht="15.75">
      <c r="A272" s="78"/>
      <c r="B272" s="77"/>
      <c r="C272" s="76"/>
      <c r="D272" s="76"/>
      <c r="E272" s="7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2" customFormat="1" ht="15.75">
      <c r="A273" s="78"/>
      <c r="B273" s="77"/>
      <c r="C273" s="76"/>
      <c r="D273" s="76"/>
      <c r="E273" s="7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2" customFormat="1" ht="15.75">
      <c r="A274" s="78"/>
      <c r="B274" s="77"/>
      <c r="C274" s="76"/>
      <c r="D274" s="76"/>
      <c r="E274" s="7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2" customFormat="1" ht="15.75">
      <c r="A275" s="78"/>
      <c r="B275" s="77"/>
      <c r="C275" s="76"/>
      <c r="D275" s="76"/>
      <c r="E275" s="7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2" customFormat="1" ht="15.75">
      <c r="A276" s="78"/>
      <c r="B276" s="77"/>
      <c r="C276" s="76"/>
      <c r="D276" s="76"/>
      <c r="E276" s="7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2" customFormat="1" ht="15.75">
      <c r="A277" s="78"/>
      <c r="B277" s="77"/>
      <c r="C277" s="76"/>
      <c r="D277" s="76"/>
      <c r="E277" s="7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2" customFormat="1" ht="15.75">
      <c r="A278" s="78"/>
      <c r="B278" s="77"/>
      <c r="C278" s="76"/>
      <c r="D278" s="76"/>
      <c r="E278" s="7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2" customFormat="1" ht="15.75">
      <c r="A279" s="78"/>
      <c r="B279" s="77"/>
      <c r="C279" s="76"/>
      <c r="D279" s="76"/>
      <c r="E279" s="7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2" customFormat="1" ht="15.75">
      <c r="A280" s="78"/>
      <c r="B280" s="77"/>
      <c r="C280" s="76"/>
      <c r="D280" s="76"/>
      <c r="E280" s="7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2" customFormat="1" ht="15.75">
      <c r="A281" s="78"/>
      <c r="B281" s="77"/>
      <c r="C281" s="76"/>
      <c r="D281" s="76"/>
      <c r="E281" s="7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2" customFormat="1" ht="15.75">
      <c r="A282" s="78"/>
      <c r="B282" s="77"/>
      <c r="C282" s="76"/>
      <c r="D282" s="76"/>
      <c r="E282" s="7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2" customFormat="1" ht="15.75">
      <c r="A283" s="78"/>
      <c r="B283" s="77"/>
      <c r="C283" s="76"/>
      <c r="D283" s="76"/>
      <c r="E283" s="7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2" customFormat="1" ht="15.75">
      <c r="A284" s="78"/>
      <c r="B284" s="77"/>
      <c r="C284" s="76"/>
      <c r="D284" s="76"/>
      <c r="E284" s="7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2" customFormat="1" ht="15.75">
      <c r="A285" s="78"/>
      <c r="B285" s="77"/>
      <c r="C285" s="76"/>
      <c r="D285" s="76"/>
      <c r="E285" s="7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2" customFormat="1" ht="15.75">
      <c r="A286" s="78"/>
      <c r="B286" s="77"/>
      <c r="C286" s="76"/>
      <c r="D286" s="76"/>
      <c r="E286" s="7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2" customFormat="1" ht="15.75">
      <c r="A287" s="78"/>
      <c r="B287" s="77"/>
      <c r="C287" s="76"/>
      <c r="D287" s="76"/>
      <c r="E287" s="7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2:5" ht="12.75">
      <c r="B288" s="77"/>
      <c r="C288" s="76"/>
      <c r="D288" s="76"/>
      <c r="E288" s="76"/>
    </row>
    <row r="289" spans="2:5" ht="12.75">
      <c r="B289" s="77"/>
      <c r="C289" s="76"/>
      <c r="D289" s="76"/>
      <c r="E289" s="76"/>
    </row>
    <row r="290" spans="2:5" ht="12.75">
      <c r="B290" s="77"/>
      <c r="C290" s="76"/>
      <c r="D290" s="76"/>
      <c r="E290" s="76"/>
    </row>
    <row r="291" spans="2:5" ht="12.75">
      <c r="B291" s="77"/>
      <c r="C291" s="76"/>
      <c r="D291" s="76"/>
      <c r="E291" s="76"/>
    </row>
    <row r="292" spans="2:5" ht="12.75">
      <c r="B292" s="77"/>
      <c r="C292" s="76"/>
      <c r="D292" s="76"/>
      <c r="E292" s="76"/>
    </row>
    <row r="293" spans="2:5" ht="12.75">
      <c r="B293" s="77"/>
      <c r="C293" s="76"/>
      <c r="D293" s="76"/>
      <c r="E293" s="76"/>
    </row>
    <row r="294" spans="2:5" ht="12.75">
      <c r="B294" s="77"/>
      <c r="C294" s="76"/>
      <c r="D294" s="76"/>
      <c r="E294" s="76"/>
    </row>
    <row r="295" spans="2:5" ht="12.75">
      <c r="B295" s="77"/>
      <c r="C295" s="76"/>
      <c r="D295" s="76"/>
      <c r="E295" s="76"/>
    </row>
    <row r="296" spans="2:5" ht="12.75">
      <c r="B296" s="77"/>
      <c r="C296" s="76"/>
      <c r="D296" s="76"/>
      <c r="E296" s="76"/>
    </row>
    <row r="297" spans="1:255" s="2" customFormat="1" ht="15.75">
      <c r="A297" s="78"/>
      <c r="B297" s="77"/>
      <c r="C297" s="76"/>
      <c r="D297" s="76"/>
      <c r="E297" s="7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2" customFormat="1" ht="15.75">
      <c r="A298" s="78"/>
      <c r="B298" s="77"/>
      <c r="C298" s="76"/>
      <c r="D298" s="76"/>
      <c r="E298" s="7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2" customFormat="1" ht="15.75">
      <c r="A299" s="78"/>
      <c r="B299" s="77"/>
      <c r="C299" s="76"/>
      <c r="D299" s="76"/>
      <c r="E299" s="7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2" customFormat="1" ht="15.75">
      <c r="A300" s="78"/>
      <c r="B300" s="77"/>
      <c r="C300" s="76"/>
      <c r="D300" s="76"/>
      <c r="E300" s="7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2" customFormat="1" ht="15.75">
      <c r="A301" s="78"/>
      <c r="B301" s="77"/>
      <c r="C301" s="76"/>
      <c r="D301" s="76"/>
      <c r="E301" s="7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2" customFormat="1" ht="15.75">
      <c r="A302" s="3"/>
      <c r="B302" s="77"/>
      <c r="C302" s="76"/>
      <c r="D302" s="76"/>
      <c r="E302" s="7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2" customFormat="1" ht="15.75">
      <c r="A303" s="3"/>
      <c r="B303" s="77"/>
      <c r="C303" s="76"/>
      <c r="D303" s="76"/>
      <c r="E303" s="7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2" customFormat="1" ht="15.75">
      <c r="A304" s="3"/>
      <c r="B304" s="77"/>
      <c r="C304" s="76"/>
      <c r="D304" s="76"/>
      <c r="E304" s="7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5" ht="12.75">
      <c r="A305" s="3"/>
      <c r="B305" s="77"/>
      <c r="C305" s="76"/>
      <c r="D305" s="76"/>
      <c r="E305" s="76"/>
    </row>
    <row r="306" spans="1:5" ht="12.75">
      <c r="A306" s="3"/>
      <c r="B306" s="77"/>
      <c r="C306" s="76"/>
      <c r="D306" s="76"/>
      <c r="E306" s="76"/>
    </row>
    <row r="307" spans="1:5" ht="12.75">
      <c r="A307" s="3"/>
      <c r="B307" s="77"/>
      <c r="C307" s="76"/>
      <c r="D307" s="76"/>
      <c r="E307" s="76"/>
    </row>
    <row r="308" spans="1:5" ht="12.75">
      <c r="A308" s="3"/>
      <c r="B308" s="77"/>
      <c r="C308" s="76"/>
      <c r="D308" s="76"/>
      <c r="E308" s="76"/>
    </row>
    <row r="309" spans="1:5" ht="12.75">
      <c r="A309" s="3"/>
      <c r="B309" s="77"/>
      <c r="C309" s="76"/>
      <c r="D309" s="76"/>
      <c r="E309" s="76"/>
    </row>
    <row r="310" spans="1:5" ht="12.75">
      <c r="A310" s="3"/>
      <c r="B310" s="77"/>
      <c r="C310" s="76"/>
      <c r="D310" s="76"/>
      <c r="E310" s="76"/>
    </row>
    <row r="311" spans="1:5" ht="12.75">
      <c r="A311" s="3"/>
      <c r="B311" s="77"/>
      <c r="C311" s="76"/>
      <c r="D311" s="76"/>
      <c r="E311" s="76"/>
    </row>
    <row r="312" spans="1:5" ht="12.75">
      <c r="A312" s="3"/>
      <c r="B312" s="77"/>
      <c r="C312" s="76"/>
      <c r="D312" s="76"/>
      <c r="E312" s="76"/>
    </row>
    <row r="313" spans="1:5" ht="12.75">
      <c r="A313" s="3"/>
      <c r="B313" s="77"/>
      <c r="C313" s="76"/>
      <c r="D313" s="76"/>
      <c r="E313" s="76"/>
    </row>
    <row r="314" spans="1:5" ht="12.75">
      <c r="A314" s="3"/>
      <c r="B314" s="77"/>
      <c r="C314" s="76"/>
      <c r="D314" s="76"/>
      <c r="E314" s="76"/>
    </row>
    <row r="315" spans="1:5" ht="12.75">
      <c r="A315" s="3"/>
      <c r="B315" s="77"/>
      <c r="C315" s="76"/>
      <c r="D315" s="76"/>
      <c r="E315" s="76"/>
    </row>
    <row r="316" spans="1:5" ht="12.75">
      <c r="A316" s="3"/>
      <c r="B316" s="77"/>
      <c r="C316" s="76"/>
      <c r="D316" s="76"/>
      <c r="E316" s="76"/>
    </row>
    <row r="317" spans="1:5" ht="12.75">
      <c r="A317" s="3"/>
      <c r="B317" s="77"/>
      <c r="C317" s="76"/>
      <c r="D317" s="76"/>
      <c r="E317" s="76"/>
    </row>
    <row r="318" spans="1:5" ht="12.75">
      <c r="A318" s="3"/>
      <c r="B318" s="77"/>
      <c r="C318" s="76"/>
      <c r="D318" s="76"/>
      <c r="E318" s="76"/>
    </row>
    <row r="319" spans="1:5" ht="12.75">
      <c r="A319" s="3"/>
      <c r="B319" s="77"/>
      <c r="C319" s="76"/>
      <c r="D319" s="76"/>
      <c r="E319" s="76"/>
    </row>
    <row r="320" spans="1:5" ht="12.75">
      <c r="A320" s="3"/>
      <c r="B320" s="77"/>
      <c r="C320" s="76"/>
      <c r="D320" s="76"/>
      <c r="E320" s="76"/>
    </row>
    <row r="321" spans="1:5" ht="12.75">
      <c r="A321" s="3"/>
      <c r="B321" s="77"/>
      <c r="C321" s="76"/>
      <c r="D321" s="76"/>
      <c r="E321" s="76"/>
    </row>
    <row r="322" spans="1:5" ht="12.75">
      <c r="A322" s="3"/>
      <c r="B322" s="77"/>
      <c r="C322" s="76"/>
      <c r="D322" s="76"/>
      <c r="E322" s="76"/>
    </row>
    <row r="323" spans="1:5" ht="12.75">
      <c r="A323" s="3"/>
      <c r="B323" s="77"/>
      <c r="C323" s="76"/>
      <c r="D323" s="76"/>
      <c r="E323" s="76"/>
    </row>
    <row r="324" spans="1:5" ht="12.75">
      <c r="A324" s="3"/>
      <c r="B324" s="77"/>
      <c r="C324" s="76"/>
      <c r="D324" s="76"/>
      <c r="E324" s="76"/>
    </row>
    <row r="325" spans="1:5" ht="12.75">
      <c r="A325" s="3"/>
      <c r="B325" s="77"/>
      <c r="C325" s="76"/>
      <c r="D325" s="76"/>
      <c r="E325" s="76"/>
    </row>
    <row r="326" spans="1:5" ht="12.75">
      <c r="A326" s="3"/>
      <c r="B326" s="77"/>
      <c r="C326" s="76"/>
      <c r="D326" s="76"/>
      <c r="E326" s="76"/>
    </row>
    <row r="327" spans="1:5" ht="12.75">
      <c r="A327" s="3"/>
      <c r="B327" s="77"/>
      <c r="C327" s="76"/>
      <c r="D327" s="76"/>
      <c r="E327" s="76"/>
    </row>
    <row r="328" spans="1:5" ht="12.75">
      <c r="A328" s="3"/>
      <c r="B328" s="77"/>
      <c r="C328" s="76"/>
      <c r="D328" s="76"/>
      <c r="E328" s="76"/>
    </row>
    <row r="329" spans="1:5" ht="12.75">
      <c r="A329" s="3"/>
      <c r="B329" s="77"/>
      <c r="C329" s="76"/>
      <c r="D329" s="76"/>
      <c r="E329" s="76"/>
    </row>
    <row r="330" spans="1:5" ht="12.75">
      <c r="A330" s="3"/>
      <c r="B330" s="77"/>
      <c r="C330" s="76"/>
      <c r="D330" s="76"/>
      <c r="E330" s="76"/>
    </row>
    <row r="331" spans="1:5" ht="12.75">
      <c r="A331" s="3"/>
      <c r="B331" s="77"/>
      <c r="C331" s="76"/>
      <c r="D331" s="76"/>
      <c r="E331" s="76"/>
    </row>
    <row r="332" spans="1:5" ht="12.75">
      <c r="A332" s="3"/>
      <c r="B332" s="77"/>
      <c r="C332" s="76"/>
      <c r="D332" s="76"/>
      <c r="E332" s="76"/>
    </row>
    <row r="333" spans="1:5" ht="12.75">
      <c r="A333" s="3"/>
      <c r="B333" s="77"/>
      <c r="C333" s="76"/>
      <c r="D333" s="76"/>
      <c r="E333" s="76"/>
    </row>
    <row r="334" spans="1:5" ht="12.75">
      <c r="A334" s="3"/>
      <c r="B334" s="77"/>
      <c r="C334" s="76"/>
      <c r="D334" s="76"/>
      <c r="E334" s="76"/>
    </row>
    <row r="335" spans="1:5" ht="12.75">
      <c r="A335" s="3"/>
      <c r="B335" s="77"/>
      <c r="C335" s="76"/>
      <c r="D335" s="76"/>
      <c r="E335" s="76"/>
    </row>
    <row r="336" spans="1:5" ht="12.75">
      <c r="A336" s="3"/>
      <c r="B336" s="77"/>
      <c r="C336" s="76"/>
      <c r="D336" s="76"/>
      <c r="E336" s="76"/>
    </row>
    <row r="337" spans="1:5" ht="12.75">
      <c r="A337" s="3"/>
      <c r="B337" s="77"/>
      <c r="C337" s="76"/>
      <c r="D337" s="76"/>
      <c r="E337" s="76"/>
    </row>
    <row r="338" spans="1:5" ht="12.75">
      <c r="A338" s="3"/>
      <c r="B338" s="77"/>
      <c r="C338" s="76"/>
      <c r="D338" s="76"/>
      <c r="E338" s="76"/>
    </row>
    <row r="339" spans="1:5" ht="12.75">
      <c r="A339" s="3"/>
      <c r="B339" s="77"/>
      <c r="C339" s="76"/>
      <c r="D339" s="76"/>
      <c r="E339" s="76"/>
    </row>
    <row r="340" spans="1:5" ht="12.75">
      <c r="A340" s="3"/>
      <c r="B340" s="77"/>
      <c r="C340" s="76"/>
      <c r="D340" s="76"/>
      <c r="E340" s="76"/>
    </row>
    <row r="341" spans="1:5" ht="12.75">
      <c r="A341" s="3"/>
      <c r="B341" s="77"/>
      <c r="C341" s="76"/>
      <c r="D341" s="76"/>
      <c r="E341" s="76"/>
    </row>
    <row r="342" spans="1:5" ht="12.75">
      <c r="A342" s="3"/>
      <c r="B342" s="77"/>
      <c r="C342" s="76"/>
      <c r="D342" s="76"/>
      <c r="E342" s="76"/>
    </row>
    <row r="343" spans="1:5" ht="12.75">
      <c r="A343" s="3"/>
      <c r="B343" s="77"/>
      <c r="C343" s="76"/>
      <c r="D343" s="76"/>
      <c r="E343" s="76"/>
    </row>
    <row r="344" spans="1:5" ht="12.75">
      <c r="A344" s="3"/>
      <c r="B344" s="77"/>
      <c r="C344" s="76"/>
      <c r="D344" s="76"/>
      <c r="E344" s="76"/>
    </row>
    <row r="345" spans="1:5" ht="12.75">
      <c r="A345" s="3"/>
      <c r="B345" s="77"/>
      <c r="C345" s="76"/>
      <c r="D345" s="76"/>
      <c r="E345" s="76"/>
    </row>
    <row r="346" spans="1:5" ht="12.75">
      <c r="A346" s="3"/>
      <c r="B346" s="77"/>
      <c r="C346" s="76"/>
      <c r="D346" s="76"/>
      <c r="E346" s="76"/>
    </row>
    <row r="347" spans="1:5" ht="12.75">
      <c r="A347" s="3"/>
      <c r="B347" s="77"/>
      <c r="C347" s="76"/>
      <c r="D347" s="76"/>
      <c r="E347" s="76"/>
    </row>
    <row r="348" spans="1:5" ht="12.75">
      <c r="A348" s="3"/>
      <c r="B348" s="77"/>
      <c r="C348" s="76"/>
      <c r="D348" s="76"/>
      <c r="E348" s="76"/>
    </row>
    <row r="349" spans="1:5" ht="12.75">
      <c r="A349" s="3"/>
      <c r="B349" s="77"/>
      <c r="C349" s="76"/>
      <c r="D349" s="76"/>
      <c r="E349" s="76"/>
    </row>
    <row r="350" spans="1:5" ht="12.75">
      <c r="A350" s="3"/>
      <c r="B350" s="77"/>
      <c r="C350" s="76"/>
      <c r="D350" s="76"/>
      <c r="E350" s="76"/>
    </row>
    <row r="351" spans="1:5" ht="12.75">
      <c r="A351" s="3"/>
      <c r="B351" s="77"/>
      <c r="C351" s="76"/>
      <c r="D351" s="76"/>
      <c r="E351" s="76"/>
    </row>
    <row r="352" spans="1:5" ht="12.75">
      <c r="A352" s="3"/>
      <c r="B352" s="77"/>
      <c r="C352" s="76"/>
      <c r="D352" s="76"/>
      <c r="E352" s="76"/>
    </row>
    <row r="353" spans="1:5" ht="12.75">
      <c r="A353" s="3"/>
      <c r="B353" s="77"/>
      <c r="C353" s="76"/>
      <c r="D353" s="76"/>
      <c r="E353" s="76"/>
    </row>
    <row r="354" spans="1:5" ht="12.75">
      <c r="A354" s="3"/>
      <c r="B354" s="77"/>
      <c r="C354" s="76"/>
      <c r="D354" s="76"/>
      <c r="E354" s="76"/>
    </row>
    <row r="355" spans="1:5" ht="12.75">
      <c r="A355" s="3"/>
      <c r="B355" s="77"/>
      <c r="C355" s="76"/>
      <c r="D355" s="76"/>
      <c r="E355" s="76"/>
    </row>
    <row r="356" spans="1:5" ht="12.75">
      <c r="A356" s="3"/>
      <c r="B356" s="77"/>
      <c r="C356" s="76"/>
      <c r="D356" s="76"/>
      <c r="E356" s="76"/>
    </row>
    <row r="357" spans="1:5" ht="12.75">
      <c r="A357" s="3"/>
      <c r="B357" s="77"/>
      <c r="C357" s="76"/>
      <c r="D357" s="76"/>
      <c r="E357" s="76"/>
    </row>
    <row r="358" spans="1:5" ht="12.75">
      <c r="A358" s="3"/>
      <c r="B358" s="77"/>
      <c r="C358" s="76"/>
      <c r="D358" s="76"/>
      <c r="E358" s="76"/>
    </row>
    <row r="359" spans="1:5" ht="12.75">
      <c r="A359" s="3"/>
      <c r="B359" s="77"/>
      <c r="C359" s="76"/>
      <c r="D359" s="76"/>
      <c r="E359" s="76"/>
    </row>
    <row r="360" spans="1:5" ht="12.75">
      <c r="A360" s="3"/>
      <c r="B360" s="77"/>
      <c r="C360" s="76"/>
      <c r="D360" s="76"/>
      <c r="E360" s="76"/>
    </row>
    <row r="361" spans="1:5" ht="12.75">
      <c r="A361" s="3"/>
      <c r="B361" s="77"/>
      <c r="C361" s="76"/>
      <c r="D361" s="76"/>
      <c r="E361" s="76"/>
    </row>
    <row r="362" spans="1:5" ht="12.75">
      <c r="A362" s="3"/>
      <c r="B362" s="77"/>
      <c r="C362" s="76"/>
      <c r="D362" s="76"/>
      <c r="E362" s="76"/>
    </row>
    <row r="363" spans="1:5" ht="12.75">
      <c r="A363" s="3"/>
      <c r="B363" s="77"/>
      <c r="C363" s="76"/>
      <c r="D363" s="76"/>
      <c r="E363" s="76"/>
    </row>
    <row r="364" spans="1:5" ht="12.75">
      <c r="A364" s="3"/>
      <c r="B364" s="77"/>
      <c r="C364" s="76"/>
      <c r="D364" s="76"/>
      <c r="E364" s="76"/>
    </row>
    <row r="365" spans="1:5" ht="12.75">
      <c r="A365" s="3"/>
      <c r="B365" s="77"/>
      <c r="C365" s="76"/>
      <c r="D365" s="76"/>
      <c r="E365" s="76"/>
    </row>
    <row r="366" spans="1:5" ht="12.75">
      <c r="A366" s="3"/>
      <c r="B366" s="77"/>
      <c r="C366" s="76"/>
      <c r="D366" s="76"/>
      <c r="E366" s="76"/>
    </row>
    <row r="367" spans="1:5" ht="12.75">
      <c r="A367" s="3"/>
      <c r="B367" s="77"/>
      <c r="C367" s="76"/>
      <c r="D367" s="76"/>
      <c r="E367" s="76"/>
    </row>
    <row r="368" spans="1:5" ht="12.75">
      <c r="A368" s="3"/>
      <c r="B368" s="77"/>
      <c r="C368" s="76"/>
      <c r="D368" s="76"/>
      <c r="E368" s="76"/>
    </row>
    <row r="369" spans="1:5" ht="12.75">
      <c r="A369" s="3"/>
      <c r="B369" s="77"/>
      <c r="C369" s="76"/>
      <c r="D369" s="76"/>
      <c r="E369" s="76"/>
    </row>
    <row r="370" spans="1:2" ht="12.75">
      <c r="A370" s="3"/>
      <c r="B370" s="77"/>
    </row>
    <row r="371" spans="1:2" ht="12.75">
      <c r="A371" s="3"/>
      <c r="B371" s="77"/>
    </row>
  </sheetData>
  <sheetProtection/>
  <mergeCells count="1">
    <mergeCell ref="A1:E1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Владелец</cp:lastModifiedBy>
  <cp:lastPrinted>2021-12-16T12:44:44Z</cp:lastPrinted>
  <dcterms:created xsi:type="dcterms:W3CDTF">2011-02-08T11:11:09Z</dcterms:created>
  <dcterms:modified xsi:type="dcterms:W3CDTF">2021-12-16T13:47:33Z</dcterms:modified>
  <cp:category/>
  <cp:version/>
  <cp:contentType/>
  <cp:contentStatus/>
</cp:coreProperties>
</file>